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3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20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3.xml"/>
  <Override ContentType="application/vnd.openxmlformats-officedocument.drawing+xml" PartName="/xl/drawings/drawing21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2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" sheetId="1" r:id="rId4"/>
    <sheet state="visible" name="Bilan financier" sheetId="2" r:id="rId5"/>
    <sheet state="visible" name="1er DAN " sheetId="3" r:id="rId6"/>
    <sheet state="visible" name="Fiche jury 1D" sheetId="4" r:id="rId7"/>
    <sheet state="visible" name="Résultat 1er DAN" sheetId="5" r:id="rId8"/>
    <sheet state="visible" name="2èm DAN" sheetId="6" r:id="rId9"/>
    <sheet state="visible" name="Fiche jury 2D" sheetId="7" r:id="rId10"/>
    <sheet state="visible" name="Résultat 2èm DAN" sheetId="8" r:id="rId11"/>
    <sheet state="visible" name="3èm DAN" sheetId="9" r:id="rId12"/>
    <sheet state="visible" name="Fiche jury 3D" sheetId="10" r:id="rId13"/>
    <sheet state="visible" name="Résultat 3èm D" sheetId="11" r:id="rId14"/>
    <sheet state="visible" name="4èm DAN" sheetId="12" r:id="rId15"/>
    <sheet state="visible" name="Fiche jury 4D" sheetId="13" r:id="rId16"/>
    <sheet state="visible" name="Résultat 4èm DAN" sheetId="14" r:id="rId17"/>
    <sheet state="visible" name="5èm DAN" sheetId="15" r:id="rId18"/>
    <sheet state="visible" name="Fiche jury 5D" sheetId="16" r:id="rId19"/>
    <sheet state="visible" name="Résultat 5èm DAN" sheetId="17" r:id="rId20"/>
    <sheet state="visible" name="6èm Dan" sheetId="18" r:id="rId21"/>
    <sheet state="visible" name="Fiche jury 6D" sheetId="19" r:id="rId22"/>
    <sheet state="visible" name="Résultat 6èm DAN" sheetId="20" r:id="rId23"/>
    <sheet state="visible" name="7èm DAN" sheetId="21" r:id="rId24"/>
    <sheet state="visible" name="Fiche Jury 7D" sheetId="22" r:id="rId25"/>
    <sheet state="visible" name="Résultat 7èm DAN" sheetId="23" r:id="rId26"/>
  </sheets>
  <definedNames>
    <definedName localSheetId="17" name="RESULTATS">'6èm Dan'!$W$2:$Z$14</definedName>
    <definedName localSheetId="8" name="RESULTATS">'3èm DAN'!$AA$2:$AD$14</definedName>
    <definedName localSheetId="11" name="RESULTATS">'4èm DAN'!$AA$2:$AD$14</definedName>
    <definedName localSheetId="20" name="RESULTATS">'7èm DAN'!$W$2:$Z$14</definedName>
    <definedName name="Date_Passage">Bilan!$B$2</definedName>
    <definedName localSheetId="14" name="RESULTATS">'5èm DAN'!$AA$2:$AD$14</definedName>
    <definedName localSheetId="2" name="RESULTATS">'1er DAN '!$W$2:$Z$14</definedName>
    <definedName localSheetId="5" name="RESULTATS">'2èm DAN'!$Z$2:$AC$14</definedName>
  </definedNames>
  <calcPr/>
  <extLst>
    <ext uri="GoogleSheetsCustomDataVersion2">
      <go:sheetsCustomData xmlns:go="http://customooxmlschemas.google.com/" r:id="rId27" roundtripDataChecksum="mbhlov2139TNo5CLBiy36KBdlaSQP0bdKZ70Liqhcqo="/>
    </ext>
  </extLst>
</workbook>
</file>

<file path=xl/sharedStrings.xml><?xml version="1.0" encoding="utf-8"?>
<sst xmlns="http://schemas.openxmlformats.org/spreadsheetml/2006/main" count="2589" uniqueCount="111">
  <si>
    <t>Discipline :</t>
  </si>
  <si>
    <t>KENDO</t>
  </si>
  <si>
    <t>NAT ou REG :</t>
  </si>
  <si>
    <t>REG</t>
  </si>
  <si>
    <t>Date :</t>
  </si>
  <si>
    <t>Lieu :</t>
  </si>
  <si>
    <t>IMPUTATION</t>
  </si>
  <si>
    <t>GRADES</t>
  </si>
  <si>
    <t>1er Jury (1er au 3e dan)</t>
  </si>
  <si>
    <t>2ème Jury (4e au 5e dan)</t>
  </si>
  <si>
    <t>3ème Jury</t>
  </si>
  <si>
    <t>KENGRADES</t>
  </si>
  <si>
    <t xml:space="preserve">Composition du/des jury(s) </t>
  </si>
  <si>
    <t xml:space="preserve">Juré(e) 1 : </t>
  </si>
  <si>
    <t>IAIGRADES</t>
  </si>
  <si>
    <t xml:space="preserve">Juré(e) 2 : </t>
  </si>
  <si>
    <t>JOGRADES</t>
  </si>
  <si>
    <t xml:space="preserve">Juré(e) 3 : </t>
  </si>
  <si>
    <t>NAGGRADES</t>
  </si>
  <si>
    <t xml:space="preserve">Juré(e) 4 : </t>
  </si>
  <si>
    <t>CHAGRADES</t>
  </si>
  <si>
    <t xml:space="preserve">Juré(e) 5 : </t>
  </si>
  <si>
    <t>(5e et 6e dan uniquement)</t>
  </si>
  <si>
    <t xml:space="preserve">Juré(e) 6 : </t>
  </si>
  <si>
    <t>(Facultatif)</t>
  </si>
  <si>
    <t>Remplaçant(e) 1 :</t>
  </si>
  <si>
    <t>Remplaçant(e) 2 :</t>
  </si>
  <si>
    <t>Stagiaire 1 :</t>
  </si>
  <si>
    <t>Stagiaire 2 :</t>
  </si>
  <si>
    <t>Grade</t>
  </si>
  <si>
    <t>Nombre d'inscrits</t>
  </si>
  <si>
    <t>Nombre de reçus</t>
  </si>
  <si>
    <t>% de reçus</t>
  </si>
  <si>
    <t>Total Inscriptions</t>
  </si>
  <si>
    <t>Total Enregistrements</t>
  </si>
  <si>
    <t xml:space="preserve">Total </t>
  </si>
  <si>
    <t xml:space="preserve">RIB </t>
  </si>
  <si>
    <t>18206 00433 65115829810 93</t>
  </si>
  <si>
    <t>1er DAN</t>
  </si>
  <si>
    <t>IBAN</t>
  </si>
  <si>
    <t xml:space="preserve">FR76 1820 6004 3365 1158 2981 093 </t>
  </si>
  <si>
    <t>2e DAN</t>
  </si>
  <si>
    <r>
      <rPr>
        <rFont val="Arial"/>
        <b/>
        <color theme="1"/>
      </rPr>
      <t>BIC</t>
    </r>
    <r>
      <rPr>
        <rFont val="Arial"/>
        <color theme="1"/>
      </rPr>
      <t xml:space="preserve"> </t>
    </r>
  </si>
  <si>
    <t>AGRIFRPP882</t>
  </si>
  <si>
    <t>3e DAN</t>
  </si>
  <si>
    <t>ASSOC. FF DE JUDO JUJITSU ET DISCIPLINES ASSOCIEES- KENDO</t>
  </si>
  <si>
    <t>4e DAN</t>
  </si>
  <si>
    <t>21 AV DE LA PORTE DE CHATILLON</t>
  </si>
  <si>
    <t>5e DAN</t>
  </si>
  <si>
    <t>75014 PARIS</t>
  </si>
  <si>
    <t>6e DAN</t>
  </si>
  <si>
    <t>7e DAN</t>
  </si>
  <si>
    <t>TOTAL</t>
  </si>
  <si>
    <t xml:space="preserve">Financier ok ? </t>
  </si>
  <si>
    <t>Type paiement</t>
  </si>
  <si>
    <t>Nom du payeur</t>
  </si>
  <si>
    <t>Montant</t>
  </si>
  <si>
    <t>Chèque</t>
  </si>
  <si>
    <t>N°</t>
  </si>
  <si>
    <t>Nom</t>
  </si>
  <si>
    <t>Prénom</t>
  </si>
  <si>
    <t>Email</t>
  </si>
  <si>
    <t>Club</t>
  </si>
  <si>
    <t>Région</t>
  </si>
  <si>
    <t>Date de Naissance</t>
  </si>
  <si>
    <t>N° licence</t>
  </si>
  <si>
    <t xml:space="preserve">Validation de l'inscription </t>
  </si>
  <si>
    <t>Inscription</t>
  </si>
  <si>
    <t>Résultat</t>
  </si>
  <si>
    <t>Enreg.</t>
  </si>
  <si>
    <t>Jury 1</t>
  </si>
  <si>
    <t>Jury 2</t>
  </si>
  <si>
    <t>Jury 3</t>
  </si>
  <si>
    <t>Jury 4</t>
  </si>
  <si>
    <t>Jury 5</t>
  </si>
  <si>
    <t>Decision 1</t>
  </si>
  <si>
    <t>Kata</t>
  </si>
  <si>
    <t>Decision 2</t>
  </si>
  <si>
    <t>Nb de Jury</t>
  </si>
  <si>
    <t>Nb de Oui</t>
  </si>
  <si>
    <t>Nb de Non</t>
  </si>
  <si>
    <t>Nb Indécis</t>
  </si>
  <si>
    <t>(J+1)/2</t>
  </si>
  <si>
    <t>(J-1)/2</t>
  </si>
  <si>
    <t>N</t>
  </si>
  <si>
    <t xml:space="preserve">PASSAGE DE GRADES DU :  </t>
  </si>
  <si>
    <t xml:space="preserve"> - </t>
  </si>
  <si>
    <t>Nom du Juré :</t>
  </si>
  <si>
    <t>Age</t>
  </si>
  <si>
    <t>Kirigaeshi</t>
  </si>
  <si>
    <t xml:space="preserve">Keiko 1 </t>
  </si>
  <si>
    <t>Keiko 2</t>
  </si>
  <si>
    <t xml:space="preserve">Décision 1 </t>
  </si>
  <si>
    <t xml:space="preserve">Kata </t>
  </si>
  <si>
    <t>Décision 2</t>
  </si>
  <si>
    <t>Observations</t>
  </si>
  <si>
    <t>SIGNATURE</t>
  </si>
  <si>
    <t>CNK.FFJDA - INJ. 21,25 Avenue de la Porte de Châtillon 75680 PARIS Cedex 14</t>
  </si>
  <si>
    <t>Date du grade précédent</t>
  </si>
  <si>
    <t>Validation de l'inscription (à 30 jours)</t>
  </si>
  <si>
    <t>Délai
(335 jours min.)</t>
  </si>
  <si>
    <t xml:space="preserve">Nom du Juré : </t>
  </si>
  <si>
    <t>Délai
(700 jours min.)</t>
  </si>
  <si>
    <t>Délai</t>
  </si>
  <si>
    <t>Jury 6</t>
  </si>
  <si>
    <t>CLUB</t>
  </si>
  <si>
    <t>REGION</t>
  </si>
  <si>
    <t>Délai
(1065 jours min.)</t>
  </si>
  <si>
    <t>Date du 5ème DAN</t>
  </si>
  <si>
    <t>Verification manuelle</t>
  </si>
  <si>
    <t>Date du 6ème DAN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</si>
</sst>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dd/mm/yyyy"/>
    <numFmt numFmtId="165" formatCode="#,##0.00\ [$€-1]"/>
    <numFmt numFmtId="166" formatCode="D/M/YYYY"/>
    <numFmt numFmtId="167" formatCode="dd/MM/yyyy"/>
    <numFmt numFmtId="168" formatCode="[$-F800]dddd\,\ mmmm\ dd\,\ yyyy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10.0"/>
      <color theme="1"/>
      <name val="Arial"/>
    </font>
    <font>
      <b/>
      <sz val="12.0"/>
      <color theme="1"/>
      <name val="Arial"/>
    </font>
    <font>
      <color theme="1"/>
      <name val="Arial"/>
    </font>
    <font>
      <sz val="8.0"/>
      <color theme="1"/>
      <name val="Arial"/>
    </font>
    <font/>
    <font>
      <b/>
      <color theme="1"/>
      <name val="Arial"/>
    </font>
    <font>
      <b/>
      <sz val="12.0"/>
      <color rgb="FFFF0000"/>
      <name val="Arial"/>
    </font>
    <font>
      <sz val="6.0"/>
      <color theme="1"/>
      <name val="Arial"/>
    </font>
    <font>
      <sz val="9.0"/>
      <color theme="1"/>
      <name val="Arial"/>
    </font>
    <font>
      <b/>
      <sz val="65.0"/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DD9C3"/>
        <bgColor rgb="FFDDD9C3"/>
      </patternFill>
    </fill>
    <fill>
      <patternFill patternType="solid">
        <fgColor rgb="FFFFFF00"/>
        <bgColor rgb="FFFFFF00"/>
      </patternFill>
    </fill>
    <fill>
      <patternFill patternType="solid">
        <fgColor rgb="FFD9D2E9"/>
        <bgColor rgb="FFD9D2E9"/>
      </patternFill>
    </fill>
    <fill>
      <patternFill patternType="solid">
        <fgColor rgb="FFA0E0E0"/>
        <bgColor rgb="FFA0E0E0"/>
      </patternFill>
    </fill>
    <fill>
      <patternFill patternType="solid">
        <fgColor rgb="FFC0C0C0"/>
        <bgColor rgb="FFC0C0C0"/>
      </patternFill>
    </fill>
  </fills>
  <borders count="25">
    <border/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FF0000"/>
      </left>
      <right style="thin">
        <color rgb="FFFF0000"/>
      </right>
      <top style="thin">
        <color rgb="FFFF0000"/>
      </top>
      <bottom style="medium">
        <color rgb="FFFF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0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vertical="center"/>
    </xf>
    <xf borderId="3" fillId="0" fontId="1" numFmtId="0" xfId="0" applyAlignment="1" applyBorder="1" applyFont="1">
      <alignment horizontal="center" vertical="center"/>
    </xf>
    <xf borderId="4" fillId="0" fontId="2" numFmtId="0" xfId="0" applyAlignment="1" applyBorder="1" applyFont="1">
      <alignment horizontal="center" vertical="center"/>
    </xf>
    <xf borderId="0" fillId="0" fontId="1" numFmtId="0" xfId="0" applyAlignment="1" applyFont="1">
      <alignment horizontal="center" vertical="center"/>
    </xf>
    <xf borderId="5" fillId="0" fontId="2" numFmtId="0" xfId="0" applyAlignment="1" applyBorder="1" applyFont="1">
      <alignment horizontal="center" vertical="center"/>
    </xf>
    <xf borderId="5" fillId="0" fontId="2" numFmtId="164" xfId="0" applyAlignment="1" applyBorder="1" applyFont="1" applyNumberFormat="1">
      <alignment horizontal="center" readingOrder="0" vertical="center"/>
    </xf>
    <xf borderId="6" fillId="0" fontId="1" numFmtId="0" xfId="0" applyAlignment="1" applyBorder="1" applyFont="1">
      <alignment horizontal="center" vertical="center"/>
    </xf>
    <xf borderId="7" fillId="0" fontId="1" numFmtId="0" xfId="0" applyAlignment="1" applyBorder="1" applyFont="1">
      <alignment horizontal="center" vertical="center"/>
    </xf>
    <xf borderId="8" fillId="0" fontId="2" numFmtId="0" xfId="0" applyAlignment="1" applyBorder="1" applyFont="1">
      <alignment horizontal="center" vertical="center"/>
    </xf>
    <xf borderId="9" fillId="0" fontId="3" numFmtId="0" xfId="0" applyAlignment="1" applyBorder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 readingOrder="0" vertical="center"/>
    </xf>
    <xf borderId="0" fillId="0" fontId="5" numFmtId="0" xfId="0" applyAlignment="1" applyFont="1">
      <alignment horizontal="center" vertical="center"/>
    </xf>
    <xf borderId="10" fillId="0" fontId="1" numFmtId="0" xfId="0" applyAlignment="1" applyBorder="1" applyFont="1">
      <alignment horizontal="center" vertical="center"/>
    </xf>
    <xf borderId="8" fillId="0" fontId="2" numFmtId="0" xfId="0" applyAlignment="1" applyBorder="1" applyFont="1">
      <alignment horizontal="center" readingOrder="0" vertical="center"/>
    </xf>
    <xf borderId="11" fillId="0" fontId="6" numFmtId="0" xfId="0" applyBorder="1" applyFont="1"/>
    <xf borderId="0" fillId="0" fontId="1" numFmtId="0" xfId="0" applyAlignment="1" applyFont="1">
      <alignment horizontal="center" readingOrder="0" vertical="center"/>
    </xf>
    <xf borderId="12" fillId="2" fontId="1" numFmtId="0" xfId="0" applyAlignment="1" applyBorder="1" applyFill="1" applyFont="1">
      <alignment horizontal="center" vertical="center"/>
    </xf>
    <xf borderId="12" fillId="0" fontId="1" numFmtId="0" xfId="0" applyAlignment="1" applyBorder="1" applyFont="1">
      <alignment horizontal="center" vertical="center"/>
    </xf>
    <xf borderId="13" fillId="0" fontId="1" numFmtId="0" xfId="0" applyAlignment="1" applyBorder="1" applyFont="1">
      <alignment horizontal="center" vertical="center"/>
    </xf>
    <xf borderId="14" fillId="0" fontId="1" numFmtId="0" xfId="0" applyAlignment="1" applyBorder="1" applyFont="1">
      <alignment horizontal="center" vertical="center"/>
    </xf>
    <xf borderId="12" fillId="0" fontId="2" numFmtId="0" xfId="0" applyAlignment="1" applyBorder="1" applyFont="1">
      <alignment horizontal="center" vertical="center"/>
    </xf>
    <xf borderId="0" fillId="0" fontId="7" numFmtId="0" xfId="0" applyAlignment="1" applyFont="1">
      <alignment horizontal="right" vertical="bottom"/>
    </xf>
    <xf borderId="0" fillId="0" fontId="4" numFmtId="0" xfId="0" applyAlignment="1" applyFont="1">
      <alignment vertical="bottom"/>
    </xf>
    <xf borderId="12" fillId="3" fontId="1" numFmtId="0" xfId="0" applyAlignment="1" applyBorder="1" applyFill="1" applyFont="1">
      <alignment horizontal="center" vertical="center"/>
    </xf>
    <xf borderId="12" fillId="3" fontId="1" numFmtId="9" xfId="0" applyAlignment="1" applyBorder="1" applyFont="1" applyNumberFormat="1">
      <alignment horizontal="center" vertical="center"/>
    </xf>
    <xf borderId="12" fillId="3" fontId="1" numFmtId="165" xfId="0" applyAlignment="1" applyBorder="1" applyFont="1" applyNumberFormat="1">
      <alignment horizontal="center" vertical="center"/>
    </xf>
    <xf borderId="12" fillId="3" fontId="2" numFmtId="165" xfId="0" applyAlignment="1" applyBorder="1" applyFont="1" applyNumberFormat="1">
      <alignment horizontal="center" vertical="center"/>
    </xf>
    <xf borderId="12" fillId="0" fontId="1" numFmtId="0" xfId="0" applyAlignment="1" applyBorder="1" applyFont="1">
      <alignment horizontal="center" readingOrder="0" vertical="center"/>
    </xf>
    <xf borderId="12" fillId="0" fontId="1" numFmtId="9" xfId="0" applyAlignment="1" applyBorder="1" applyFont="1" applyNumberFormat="1">
      <alignment horizontal="center" vertical="center"/>
    </xf>
    <xf borderId="12" fillId="0" fontId="1" numFmtId="165" xfId="0" applyAlignment="1" applyBorder="1" applyFont="1" applyNumberFormat="1">
      <alignment horizontal="center" vertical="center"/>
    </xf>
    <xf borderId="12" fillId="0" fontId="2" numFmtId="165" xfId="0" applyAlignment="1" applyBorder="1" applyFont="1" applyNumberFormat="1">
      <alignment horizontal="center" vertical="center"/>
    </xf>
    <xf borderId="0" fillId="0" fontId="4" numFmtId="0" xfId="0" applyAlignment="1" applyFont="1">
      <alignment horizontal="right" vertical="bottom"/>
    </xf>
    <xf borderId="15" fillId="3" fontId="2" numFmtId="165" xfId="0" applyAlignment="1" applyBorder="1" applyFont="1" applyNumberFormat="1">
      <alignment horizontal="center" vertical="center"/>
    </xf>
    <xf borderId="13" fillId="0" fontId="2" numFmtId="165" xfId="0" applyAlignment="1" applyBorder="1" applyFont="1" applyNumberFormat="1">
      <alignment horizontal="center" vertical="center"/>
    </xf>
    <xf borderId="12" fillId="4" fontId="2" numFmtId="0" xfId="0" applyAlignment="1" applyBorder="1" applyFill="1" applyFont="1">
      <alignment horizontal="center" vertical="center"/>
    </xf>
    <xf borderId="12" fillId="4" fontId="2" numFmtId="9" xfId="0" applyAlignment="1" applyBorder="1" applyFont="1" applyNumberFormat="1">
      <alignment horizontal="center" vertical="center"/>
    </xf>
    <xf borderId="12" fillId="4" fontId="2" numFmtId="165" xfId="0" applyAlignment="1" applyBorder="1" applyFont="1" applyNumberFormat="1">
      <alignment horizontal="center" vertical="center"/>
    </xf>
    <xf borderId="16" fillId="4" fontId="2" numFmtId="165" xfId="0" applyAlignment="1" applyBorder="1" applyFont="1" applyNumberFormat="1">
      <alignment horizontal="center" vertical="center"/>
    </xf>
    <xf borderId="12" fillId="4" fontId="3" numFmtId="165" xfId="0" applyAlignment="1" applyBorder="1" applyFont="1" applyNumberFormat="1">
      <alignment horizontal="center" vertical="center"/>
    </xf>
    <xf borderId="0" fillId="0" fontId="2" numFmtId="0" xfId="0" applyFont="1"/>
    <xf borderId="0" fillId="0" fontId="8" numFmtId="165" xfId="0" applyAlignment="1" applyFont="1" applyNumberFormat="1">
      <alignment horizontal="center" vertical="center"/>
    </xf>
    <xf borderId="0" fillId="0" fontId="1" numFmtId="0" xfId="0" applyAlignment="1" applyFont="1">
      <alignment horizontal="center"/>
    </xf>
    <xf borderId="12" fillId="5" fontId="1" numFmtId="166" xfId="0" applyAlignment="1" applyBorder="1" applyFill="1" applyFont="1" applyNumberFormat="1">
      <alignment horizontal="center" vertical="center"/>
    </xf>
    <xf borderId="12" fillId="5" fontId="1" numFmtId="0" xfId="0" applyAlignment="1" applyBorder="1" applyFont="1">
      <alignment horizontal="center" vertical="center"/>
    </xf>
    <xf borderId="12" fillId="6" fontId="9" numFmtId="0" xfId="0" applyAlignment="1" applyBorder="1" applyFill="1" applyFont="1">
      <alignment horizontal="center" vertical="center"/>
    </xf>
    <xf borderId="12" fillId="0" fontId="10" numFmtId="0" xfId="0" applyAlignment="1" applyBorder="1" applyFont="1">
      <alignment horizontal="center" vertical="center"/>
    </xf>
    <xf borderId="12" fillId="0" fontId="10" numFmtId="165" xfId="0" applyAlignment="1" applyBorder="1" applyFont="1" applyNumberFormat="1">
      <alignment horizontal="center" vertical="center"/>
    </xf>
    <xf borderId="12" fillId="0" fontId="2" numFmtId="0" xfId="0" applyAlignment="1" applyBorder="1" applyFont="1">
      <alignment horizontal="center" shrinkToFit="0" vertical="center" wrapText="1"/>
    </xf>
    <xf borderId="12" fillId="0" fontId="2" numFmtId="166" xfId="0" applyAlignment="1" applyBorder="1" applyFont="1" applyNumberForma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12" fillId="0" fontId="1" numFmtId="0" xfId="0" applyAlignment="1" applyBorder="1" applyFont="1">
      <alignment horizontal="left" vertical="center"/>
    </xf>
    <xf borderId="12" fillId="0" fontId="1" numFmtId="167" xfId="0" applyAlignment="1" applyBorder="1" applyFont="1" applyNumberFormat="1">
      <alignment horizontal="center" vertical="center"/>
    </xf>
    <xf borderId="12" fillId="0" fontId="1" numFmtId="166" xfId="0" applyAlignment="1" applyBorder="1" applyFont="1" applyNumberFormat="1">
      <alignment horizontal="center" vertical="center"/>
    </xf>
    <xf borderId="12" fillId="6" fontId="1" numFmtId="166" xfId="0" applyAlignment="1" applyBorder="1" applyFont="1" applyNumberFormat="1">
      <alignment horizontal="center" vertical="center"/>
    </xf>
    <xf borderId="12" fillId="0" fontId="1" numFmtId="165" xfId="0" applyAlignment="1" applyBorder="1" applyFont="1" applyNumberFormat="1">
      <alignment horizontal="center" readingOrder="0" vertical="center"/>
    </xf>
    <xf borderId="12" fillId="6" fontId="1" numFmtId="0" xfId="0" applyAlignment="1" applyBorder="1" applyFont="1">
      <alignment horizontal="center" vertical="center"/>
    </xf>
    <xf borderId="0" fillId="0" fontId="4" numFmtId="0" xfId="0" applyAlignment="1" applyFont="1">
      <alignment vertical="center"/>
    </xf>
    <xf borderId="0" fillId="0" fontId="1" numFmtId="166" xfId="0" applyAlignment="1" applyFont="1" applyNumberFormat="1">
      <alignment horizontal="center" vertical="center"/>
    </xf>
    <xf borderId="12" fillId="7" fontId="1" numFmtId="0" xfId="0" applyAlignment="1" applyBorder="1" applyFill="1" applyFont="1">
      <alignment horizontal="center" vertical="center"/>
    </xf>
    <xf borderId="0" fillId="0" fontId="1" numFmtId="0" xfId="0" applyAlignment="1" applyFont="1">
      <alignment vertical="center"/>
    </xf>
    <xf borderId="0" fillId="0" fontId="5" numFmtId="0" xfId="0" applyAlignment="1" applyFont="1">
      <alignment vertical="center"/>
    </xf>
    <xf borderId="0" fillId="0" fontId="3" numFmtId="0" xfId="0" applyAlignment="1" applyFont="1">
      <alignment horizontal="center" vertical="center"/>
    </xf>
    <xf borderId="0" fillId="0" fontId="3" numFmtId="168" xfId="0" applyAlignment="1" applyFont="1" applyNumberFormat="1">
      <alignment horizontal="center" vertical="center"/>
    </xf>
    <xf borderId="0" fillId="0" fontId="3" numFmtId="0" xfId="0" applyAlignment="1" applyFont="1">
      <alignment vertical="center"/>
    </xf>
    <xf borderId="0" fillId="0" fontId="1" numFmtId="0" xfId="0" applyAlignment="1" applyFont="1">
      <alignment horizontal="left" vertical="center"/>
    </xf>
    <xf borderId="0" fillId="0" fontId="2" numFmtId="0" xfId="0" applyAlignment="1" applyFont="1">
      <alignment horizontal="left" vertical="center"/>
    </xf>
    <xf borderId="12" fillId="0" fontId="1" numFmtId="0" xfId="0" applyAlignment="1" applyBorder="1" applyFont="1">
      <alignment vertical="center"/>
    </xf>
    <xf borderId="17" fillId="0" fontId="1" numFmtId="0" xfId="0" applyAlignment="1" applyBorder="1" applyFont="1">
      <alignment vertical="center"/>
    </xf>
    <xf borderId="18" fillId="0" fontId="1" numFmtId="0" xfId="0" applyAlignment="1" applyBorder="1" applyFont="1">
      <alignment vertical="center"/>
    </xf>
    <xf borderId="19" fillId="0" fontId="1" numFmtId="0" xfId="0" applyAlignment="1" applyBorder="1" applyFont="1">
      <alignment vertical="center"/>
    </xf>
    <xf borderId="20" fillId="0" fontId="1" numFmtId="0" xfId="0" applyAlignment="1" applyBorder="1" applyFont="1">
      <alignment vertical="center"/>
    </xf>
    <xf borderId="21" fillId="0" fontId="1" numFmtId="0" xfId="0" applyAlignment="1" applyBorder="1" applyFont="1">
      <alignment vertical="center"/>
    </xf>
    <xf borderId="22" fillId="0" fontId="1" numFmtId="0" xfId="0" applyAlignment="1" applyBorder="1" applyFont="1">
      <alignment vertical="center"/>
    </xf>
    <xf borderId="23" fillId="0" fontId="1" numFmtId="0" xfId="0" applyAlignment="1" applyBorder="1" applyFont="1">
      <alignment vertical="center"/>
    </xf>
    <xf borderId="24" fillId="0" fontId="1" numFmtId="0" xfId="0" applyAlignment="1" applyBorder="1" applyFont="1">
      <alignment vertical="center"/>
    </xf>
    <xf borderId="0" fillId="0" fontId="5" numFmtId="0" xfId="0" applyAlignment="1" applyFont="1">
      <alignment horizontal="right" vertical="center"/>
    </xf>
    <xf borderId="0" fillId="0" fontId="11" numFmtId="0" xfId="0" applyAlignment="1" applyFont="1">
      <alignment horizontal="center" vertical="center"/>
    </xf>
    <xf borderId="0" fillId="0" fontId="3" numFmtId="168" xfId="0" applyAlignment="1" applyFont="1" applyNumberFormat="1">
      <alignment horizontal="center"/>
    </xf>
    <xf borderId="0" fillId="0" fontId="3" numFmtId="168" xfId="0" applyAlignment="1" applyFont="1" applyNumberFormat="1">
      <alignment vertical="center"/>
    </xf>
    <xf borderId="12" fillId="0" fontId="2" numFmtId="0" xfId="0" applyAlignment="1" applyBorder="1" applyFont="1">
      <alignment horizontal="center" readingOrder="0" shrinkToFit="0" vertical="center" wrapText="1"/>
    </xf>
    <xf borderId="12" fillId="0" fontId="1" numFmtId="164" xfId="0" applyAlignment="1" applyBorder="1" applyFont="1" applyNumberFormat="1">
      <alignment horizontal="center" readingOrder="0" vertical="center"/>
    </xf>
    <xf borderId="0" fillId="0" fontId="1" numFmtId="0" xfId="0" applyFont="1"/>
    <xf borderId="12" fillId="6" fontId="1" numFmtId="0" xfId="0" applyAlignment="1" applyBorder="1" applyFont="1">
      <alignment horizontal="center"/>
    </xf>
    <xf borderId="0" fillId="0" fontId="4" numFmtId="0" xfId="0" applyFont="1"/>
    <xf borderId="12" fillId="0" fontId="1" numFmtId="167" xfId="0" applyAlignment="1" applyBorder="1" applyFont="1" applyNumberFormat="1">
      <alignment horizontal="center" readingOrder="0" vertical="center"/>
    </xf>
    <xf borderId="0" fillId="0" fontId="5" numFmtId="0" xfId="0" applyAlignment="1" applyFont="1">
      <alignment horizontal="left" vertical="center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12" fillId="0" fontId="2" numFmtId="165" xfId="0" applyAlignment="1" applyBorder="1" applyFont="1" applyNumberFormat="1">
      <alignment horizontal="center" shrinkToFit="0" vertical="center" wrapText="1"/>
    </xf>
    <xf borderId="12" fillId="0" fontId="2" numFmtId="166" xfId="0" applyAlignment="1" applyBorder="1" applyFont="1" applyNumberFormat="1">
      <alignment horizontal="center" vertical="center"/>
    </xf>
    <xf borderId="12" fillId="0" fontId="2" numFmtId="0" xfId="0" applyAlignment="1" applyBorder="1" applyFont="1">
      <alignment horizontal="center" readingOrder="0" vertical="center"/>
    </xf>
    <xf borderId="12" fillId="0" fontId="1" numFmtId="0" xfId="0" applyAlignment="1" applyBorder="1" applyFont="1">
      <alignment horizontal="center"/>
    </xf>
    <xf borderId="12" fillId="0" fontId="1" numFmtId="166" xfId="0" applyAlignment="1" applyBorder="1" applyFont="1" applyNumberFormat="1">
      <alignment horizontal="center"/>
    </xf>
    <xf borderId="12" fillId="0" fontId="1" numFmtId="166" xfId="0" applyAlignment="1" applyBorder="1" applyFont="1" applyNumberFormat="1">
      <alignment horizontal="center" readingOrder="0"/>
    </xf>
    <xf borderId="12" fillId="6" fontId="1" numFmtId="166" xfId="0" applyAlignment="1" applyBorder="1" applyFont="1" applyNumberFormat="1">
      <alignment horizontal="center"/>
    </xf>
    <xf borderId="12" fillId="7" fontId="1" numFmtId="0" xfId="0" applyAlignment="1" applyBorder="1" applyFont="1">
      <alignment horizontal="center"/>
    </xf>
    <xf borderId="12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0" fillId="0" fontId="1" numFmtId="166" xfId="0" applyAlignment="1" applyFont="1" applyNumberFormat="1">
      <alignment horizontal="center"/>
    </xf>
  </cellXfs>
  <cellStyles count="1">
    <cellStyle xfId="0" name="Normal" builtinId="0"/>
  </cellStyles>
  <dxfs count="1">
    <dxf>
      <font/>
      <fill>
        <patternFill patternType="solid">
          <fgColor rgb="FFFFFF00"/>
          <bgColor rgb="FFFFFF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7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0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190500</xdr:colOff>
      <xdr:row>1</xdr:row>
      <xdr:rowOff>0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457200</xdr:colOff>
      <xdr:row>0</xdr:row>
      <xdr:rowOff>142875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552450</xdr:colOff>
      <xdr:row>0</xdr:row>
      <xdr:rowOff>85725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247650</xdr:colOff>
      <xdr:row>1</xdr:row>
      <xdr:rowOff>38100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552450</xdr:colOff>
      <xdr:row>0</xdr:row>
      <xdr:rowOff>85725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352425</xdr:colOff>
      <xdr:row>0</xdr:row>
      <xdr:rowOff>85725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209550</xdr:colOff>
      <xdr:row>1</xdr:row>
      <xdr:rowOff>9525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533400</xdr:colOff>
      <xdr:row>0</xdr:row>
      <xdr:rowOff>85725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0</xdr:row>
      <xdr:rowOff>133350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190500</xdr:colOff>
      <xdr:row>1</xdr:row>
      <xdr:rowOff>9525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485775</xdr:colOff>
      <xdr:row>0</xdr:row>
      <xdr:rowOff>104775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428625</xdr:colOff>
      <xdr:row>0</xdr:row>
      <xdr:rowOff>85725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161925</xdr:colOff>
      <xdr:row>1</xdr:row>
      <xdr:rowOff>0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495300</xdr:colOff>
      <xdr:row>0</xdr:row>
      <xdr:rowOff>95250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238125</xdr:colOff>
      <xdr:row>0</xdr:row>
      <xdr:rowOff>85725</xdr:rowOff>
    </xdr:from>
    <xdr:ext cx="543877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0</xdr:row>
      <xdr:rowOff>0</xdr:rowOff>
    </xdr:from>
    <xdr:ext cx="5743575" cy="7429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619125</xdr:colOff>
      <xdr:row>0</xdr:row>
      <xdr:rowOff>47625</xdr:rowOff>
    </xdr:from>
    <xdr:ext cx="5753100" cy="7810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514350</xdr:colOff>
      <xdr:row>0</xdr:row>
      <xdr:rowOff>47625</xdr:rowOff>
    </xdr:from>
    <xdr:ext cx="5743575" cy="7810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0</xdr:row>
      <xdr:rowOff>0</xdr:rowOff>
    </xdr:from>
    <xdr:ext cx="5743575" cy="7429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47625</xdr:rowOff>
    </xdr:from>
    <xdr:ext cx="5753100" cy="7810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0</xdr:row>
      <xdr:rowOff>47625</xdr:rowOff>
    </xdr:from>
    <xdr:ext cx="5743575" cy="7810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7030A0"/>
    <pageSetUpPr fitToPage="1"/>
  </sheetPr>
  <sheetViews>
    <sheetView workbookViewId="0"/>
  </sheetViews>
  <sheetFormatPr customHeight="1" defaultColWidth="12.63" defaultRowHeight="15.0"/>
  <cols>
    <col customWidth="1" min="1" max="1" width="10.63"/>
    <col customWidth="1" min="2" max="2" width="16.13"/>
    <col customWidth="1" min="3" max="3" width="16.38"/>
    <col customWidth="1" min="4" max="4" width="18.5"/>
    <col customWidth="1" min="5" max="5" width="16.5"/>
    <col customWidth="1" min="6" max="6" width="20.63"/>
    <col customWidth="1" min="7" max="7" width="15.13"/>
    <col customWidth="1" min="8" max="26" width="10.63"/>
  </cols>
  <sheetData>
    <row r="1" ht="25.5" customHeight="1">
      <c r="A1" s="1" t="s">
        <v>0</v>
      </c>
      <c r="B1" s="2" t="s">
        <v>1</v>
      </c>
      <c r="C1" s="3" t="s">
        <v>2</v>
      </c>
      <c r="D1" s="4" t="s">
        <v>3</v>
      </c>
      <c r="E1" s="5"/>
      <c r="F1" s="5"/>
      <c r="G1" s="5"/>
    </row>
    <row r="2" ht="21.75" customHeight="1">
      <c r="A2" s="6" t="s">
        <v>4</v>
      </c>
      <c r="B2" s="7"/>
      <c r="C2" s="8" t="s">
        <v>5</v>
      </c>
      <c r="D2" s="9"/>
      <c r="E2" s="5"/>
      <c r="F2" s="10" t="s">
        <v>6</v>
      </c>
      <c r="G2" s="11" t="s">
        <v>7</v>
      </c>
    </row>
    <row r="3" ht="21.75" customHeight="1">
      <c r="A3" s="12"/>
      <c r="B3" s="5"/>
      <c r="C3" s="5"/>
      <c r="D3" s="13" t="s">
        <v>8</v>
      </c>
      <c r="E3" s="13" t="s">
        <v>9</v>
      </c>
      <c r="F3" s="14" t="s">
        <v>10</v>
      </c>
      <c r="G3" s="15" t="s">
        <v>11</v>
      </c>
    </row>
    <row r="4" ht="21.75" customHeight="1">
      <c r="A4" s="16" t="s">
        <v>12</v>
      </c>
      <c r="B4" s="17"/>
      <c r="C4" s="18" t="s">
        <v>13</v>
      </c>
      <c r="D4" s="19"/>
      <c r="E4" s="19"/>
      <c r="F4" s="19"/>
      <c r="G4" s="20" t="s">
        <v>14</v>
      </c>
    </row>
    <row r="5" ht="21.75" customHeight="1">
      <c r="A5" s="12"/>
      <c r="B5" s="5"/>
      <c r="C5" s="18" t="s">
        <v>15</v>
      </c>
      <c r="D5" s="20"/>
      <c r="E5" s="20"/>
      <c r="F5" s="20"/>
      <c r="G5" s="20" t="s">
        <v>16</v>
      </c>
    </row>
    <row r="6" ht="21.75" customHeight="1">
      <c r="A6" s="12"/>
      <c r="B6" s="5"/>
      <c r="C6" s="18" t="s">
        <v>17</v>
      </c>
      <c r="D6" s="20"/>
      <c r="E6" s="20"/>
      <c r="F6" s="20"/>
      <c r="G6" s="20" t="s">
        <v>18</v>
      </c>
    </row>
    <row r="7" ht="21.75" customHeight="1">
      <c r="A7" s="12"/>
      <c r="B7" s="5"/>
      <c r="C7" s="18" t="s">
        <v>19</v>
      </c>
      <c r="D7" s="20"/>
      <c r="E7" s="20"/>
      <c r="F7" s="20"/>
      <c r="G7" s="20" t="s">
        <v>20</v>
      </c>
    </row>
    <row r="8" ht="21.75" customHeight="1">
      <c r="A8" s="12"/>
      <c r="B8" s="5"/>
      <c r="C8" s="18" t="s">
        <v>21</v>
      </c>
      <c r="D8" s="20"/>
      <c r="E8" s="20"/>
      <c r="F8" s="20"/>
      <c r="G8" s="12"/>
    </row>
    <row r="9" ht="21.75" customHeight="1">
      <c r="A9" s="12"/>
      <c r="B9" s="13" t="s">
        <v>22</v>
      </c>
      <c r="C9" s="18" t="s">
        <v>23</v>
      </c>
      <c r="D9" s="21"/>
      <c r="E9" s="21"/>
      <c r="F9" s="21"/>
      <c r="G9" s="5"/>
    </row>
    <row r="10" ht="21.75" customHeight="1">
      <c r="A10" s="12"/>
      <c r="B10" s="5"/>
      <c r="C10" s="18"/>
      <c r="D10" s="22"/>
      <c r="E10" s="22"/>
      <c r="F10" s="22"/>
      <c r="G10" s="5"/>
    </row>
    <row r="11" ht="21.75" customHeight="1">
      <c r="A11" s="12"/>
      <c r="B11" s="13" t="s">
        <v>24</v>
      </c>
      <c r="C11" s="18" t="s">
        <v>25</v>
      </c>
      <c r="D11" s="15"/>
      <c r="E11" s="15"/>
      <c r="F11" s="15"/>
      <c r="G11" s="5"/>
    </row>
    <row r="12" ht="21.75" customHeight="1">
      <c r="A12" s="12"/>
      <c r="B12" s="13" t="s">
        <v>24</v>
      </c>
      <c r="C12" s="18" t="s">
        <v>26</v>
      </c>
      <c r="D12" s="20"/>
      <c r="E12" s="20"/>
      <c r="F12" s="20"/>
      <c r="G12" s="5"/>
    </row>
    <row r="13" ht="21.75" customHeight="1">
      <c r="A13" s="12"/>
      <c r="B13" s="5"/>
      <c r="C13" s="5"/>
      <c r="D13" s="5"/>
      <c r="E13" s="5"/>
      <c r="F13" s="5"/>
      <c r="G13" s="5"/>
    </row>
    <row r="14" ht="21.75" customHeight="1">
      <c r="A14" s="12"/>
      <c r="B14" s="5"/>
      <c r="C14" s="18" t="s">
        <v>27</v>
      </c>
      <c r="D14" s="20"/>
      <c r="E14" s="20"/>
      <c r="F14" s="20"/>
      <c r="G14" s="5"/>
    </row>
    <row r="15" ht="21.75" customHeight="1">
      <c r="A15" s="12"/>
      <c r="B15" s="5"/>
      <c r="C15" s="18" t="s">
        <v>28</v>
      </c>
      <c r="D15" s="20"/>
      <c r="E15" s="20"/>
      <c r="F15" s="20"/>
      <c r="G15" s="5"/>
    </row>
    <row r="16" ht="22.5" customHeight="1">
      <c r="A16" s="12"/>
      <c r="B16" s="5"/>
      <c r="C16" s="5"/>
      <c r="D16" s="5"/>
      <c r="E16" s="5"/>
      <c r="F16" s="5"/>
      <c r="G16" s="5"/>
    </row>
    <row r="17" ht="24.75" customHeight="1">
      <c r="A17" s="23" t="s">
        <v>29</v>
      </c>
      <c r="B17" s="23" t="s">
        <v>30</v>
      </c>
      <c r="C17" s="23" t="s">
        <v>31</v>
      </c>
      <c r="D17" s="23" t="s">
        <v>32</v>
      </c>
      <c r="E17" s="23" t="s">
        <v>33</v>
      </c>
      <c r="F17" s="23" t="s">
        <v>34</v>
      </c>
      <c r="G17" s="23" t="s">
        <v>35</v>
      </c>
      <c r="I17" s="24" t="s">
        <v>36</v>
      </c>
      <c r="J17" s="25" t="s">
        <v>37</v>
      </c>
    </row>
    <row r="18" ht="24.75" customHeight="1">
      <c r="A18" s="20" t="s">
        <v>38</v>
      </c>
      <c r="B18" s="26">
        <f>COUNTA('1er DAN '!B2:B51)</f>
        <v>0</v>
      </c>
      <c r="C18" s="26">
        <f>('1er DAN '!K52)</f>
        <v>0</v>
      </c>
      <c r="D18" s="27" t="str">
        <f t="shared" ref="D18:D25" si="1">(C18/B18)</f>
        <v>#DIV/0!</v>
      </c>
      <c r="E18" s="28">
        <f>('1er DAN '!J52)</f>
        <v>15</v>
      </c>
      <c r="F18" s="28">
        <f>('1er DAN '!L52)</f>
        <v>0</v>
      </c>
      <c r="G18" s="29">
        <f t="shared" ref="G18:G24" si="2">SUM(E18:F18)</f>
        <v>15</v>
      </c>
      <c r="I18" s="24" t="s">
        <v>39</v>
      </c>
      <c r="J18" s="25" t="s">
        <v>40</v>
      </c>
    </row>
    <row r="19" ht="24.75" customHeight="1">
      <c r="A19" s="30" t="s">
        <v>41</v>
      </c>
      <c r="B19" s="20">
        <f>COUNTA('2èm DAN'!B2:B51)</f>
        <v>0</v>
      </c>
      <c r="C19" s="20">
        <f>('2èm DAN'!N52)</f>
        <v>0</v>
      </c>
      <c r="D19" s="31" t="str">
        <f t="shared" si="1"/>
        <v>#DIV/0!</v>
      </c>
      <c r="E19" s="32">
        <f>('2èm DAN'!M52)</f>
        <v>25</v>
      </c>
      <c r="F19" s="32">
        <f>('2èm DAN'!O52)</f>
        <v>0</v>
      </c>
      <c r="G19" s="33">
        <f t="shared" si="2"/>
        <v>25</v>
      </c>
      <c r="I19" s="34" t="s">
        <v>42</v>
      </c>
      <c r="J19" s="25" t="s">
        <v>43</v>
      </c>
    </row>
    <row r="20" ht="24.75" customHeight="1">
      <c r="A20" s="30" t="s">
        <v>44</v>
      </c>
      <c r="B20" s="26">
        <f>COUNTA('3èm DAN'!B2:B51)</f>
        <v>0</v>
      </c>
      <c r="C20" s="26">
        <f>('3èm DAN'!N52)</f>
        <v>0</v>
      </c>
      <c r="D20" s="27" t="str">
        <f t="shared" si="1"/>
        <v>#DIV/0!</v>
      </c>
      <c r="E20" s="28">
        <f>('3èm DAN'!M52)</f>
        <v>35</v>
      </c>
      <c r="F20" s="28">
        <f>('3èm DAN'!O52)</f>
        <v>0</v>
      </c>
      <c r="G20" s="29">
        <f t="shared" si="2"/>
        <v>35</v>
      </c>
      <c r="I20" s="25"/>
      <c r="J20" s="25" t="s">
        <v>45</v>
      </c>
    </row>
    <row r="21" ht="24.75" customHeight="1">
      <c r="A21" s="30" t="s">
        <v>46</v>
      </c>
      <c r="B21" s="20">
        <f>COUNTA('4èm DAN'!B2:B51)</f>
        <v>0</v>
      </c>
      <c r="C21" s="20">
        <f>('4èm DAN'!N52)</f>
        <v>0</v>
      </c>
      <c r="D21" s="31" t="str">
        <f t="shared" si="1"/>
        <v>#DIV/0!</v>
      </c>
      <c r="E21" s="32">
        <f>('4èm DAN'!M52)</f>
        <v>45</v>
      </c>
      <c r="F21" s="32">
        <f>('4èm DAN'!O52)</f>
        <v>0</v>
      </c>
      <c r="G21" s="33">
        <f t="shared" si="2"/>
        <v>45</v>
      </c>
      <c r="I21" s="25"/>
      <c r="J21" s="25" t="s">
        <v>47</v>
      </c>
    </row>
    <row r="22" ht="24.75" customHeight="1">
      <c r="A22" s="30" t="s">
        <v>48</v>
      </c>
      <c r="B22" s="26">
        <f>COUNTA('5èm DAN'!B2:B51)</f>
        <v>0</v>
      </c>
      <c r="C22" s="26">
        <f>('5èm DAN'!N52)</f>
        <v>0</v>
      </c>
      <c r="D22" s="27" t="str">
        <f t="shared" si="1"/>
        <v>#DIV/0!</v>
      </c>
      <c r="E22" s="28">
        <f>('5èm DAN'!M52)</f>
        <v>55</v>
      </c>
      <c r="F22" s="28">
        <f>('5èm DAN'!O52)</f>
        <v>0</v>
      </c>
      <c r="G22" s="35">
        <f t="shared" si="2"/>
        <v>55</v>
      </c>
      <c r="I22" s="25"/>
      <c r="J22" s="25" t="s">
        <v>49</v>
      </c>
    </row>
    <row r="23" ht="24.75" customHeight="1">
      <c r="A23" s="30" t="s">
        <v>50</v>
      </c>
      <c r="B23" s="20">
        <f>COUNTA('6èm Dan'!B2:B51)</f>
        <v>0</v>
      </c>
      <c r="C23" s="20">
        <f>'6èm Dan'!J52</f>
        <v>0</v>
      </c>
      <c r="D23" s="31" t="str">
        <f t="shared" si="1"/>
        <v>#DIV/0!</v>
      </c>
      <c r="E23" s="32">
        <f>'6èm Dan'!I52</f>
        <v>0</v>
      </c>
      <c r="F23" s="32">
        <f>'6èm Dan'!K52</f>
        <v>0</v>
      </c>
      <c r="G23" s="36">
        <f t="shared" si="2"/>
        <v>0</v>
      </c>
    </row>
    <row r="24" ht="24.75" customHeight="1">
      <c r="A24" s="30" t="s">
        <v>51</v>
      </c>
      <c r="B24" s="20">
        <f>COUNTA('7èm DAN'!B2:B51)</f>
        <v>0</v>
      </c>
      <c r="C24" s="20">
        <f>'7èm DAN'!J52</f>
        <v>0</v>
      </c>
      <c r="D24" s="31" t="str">
        <f t="shared" si="1"/>
        <v>#DIV/0!</v>
      </c>
      <c r="E24" s="32">
        <f>'7èm DAN'!I52</f>
        <v>0</v>
      </c>
      <c r="F24" s="32">
        <f>'7èm DAN'!K52</f>
        <v>0</v>
      </c>
      <c r="G24" s="36">
        <f t="shared" si="2"/>
        <v>0</v>
      </c>
    </row>
    <row r="25" ht="24.75" customHeight="1">
      <c r="A25" s="23" t="s">
        <v>52</v>
      </c>
      <c r="B25" s="37">
        <f t="shared" ref="B25:C25" si="3">SUM(B18:B24)</f>
        <v>0</v>
      </c>
      <c r="C25" s="37">
        <f t="shared" si="3"/>
        <v>0</v>
      </c>
      <c r="D25" s="38" t="str">
        <f t="shared" si="1"/>
        <v>#DIV/0!</v>
      </c>
      <c r="E25" s="39">
        <f t="shared" ref="E25:G25" si="4">SUM(E18:E24)</f>
        <v>175</v>
      </c>
      <c r="F25" s="40">
        <f t="shared" si="4"/>
        <v>0</v>
      </c>
      <c r="G25" s="41">
        <f t="shared" si="4"/>
        <v>175</v>
      </c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24.75" customHeight="1">
      <c r="A26" s="12"/>
      <c r="B26" s="5"/>
      <c r="C26" s="5"/>
      <c r="D26" s="5"/>
      <c r="E26" s="5"/>
      <c r="F26" s="5"/>
      <c r="G26" s="5"/>
    </row>
    <row r="27" ht="24.75" customHeight="1">
      <c r="A27" s="12"/>
      <c r="B27" s="5"/>
      <c r="C27" s="5"/>
      <c r="D27" s="5"/>
      <c r="E27" s="5" t="s">
        <v>53</v>
      </c>
      <c r="F27" s="43">
        <f>+SUM(F25)-SUM('Bilan financier'!C:C)</f>
        <v>0</v>
      </c>
      <c r="G27" s="5"/>
    </row>
    <row r="28" ht="24.75" customHeight="1">
      <c r="A28" s="12"/>
      <c r="B28" s="5"/>
      <c r="C28" s="5"/>
      <c r="D28" s="5"/>
      <c r="E28" s="5"/>
      <c r="F28" s="5"/>
      <c r="G28" s="5"/>
    </row>
    <row r="29" ht="24.75" customHeight="1">
      <c r="A29" s="12"/>
      <c r="B29" s="5"/>
      <c r="C29" s="5"/>
      <c r="D29" s="5"/>
      <c r="E29" s="24"/>
      <c r="F29" s="25"/>
      <c r="G29" s="5"/>
    </row>
    <row r="30" ht="24.75" customHeight="1">
      <c r="A30" s="12"/>
      <c r="B30" s="5"/>
      <c r="C30" s="5"/>
      <c r="D30" s="5"/>
      <c r="E30" s="24"/>
      <c r="F30" s="25"/>
      <c r="G30" s="5"/>
    </row>
    <row r="31" ht="24.75" customHeight="1">
      <c r="A31" s="12"/>
      <c r="B31" s="5"/>
      <c r="C31" s="5"/>
      <c r="D31" s="5"/>
      <c r="E31" s="34"/>
      <c r="F31" s="25"/>
      <c r="G31" s="5"/>
    </row>
    <row r="32" ht="24.75" customHeight="1">
      <c r="A32" s="12"/>
      <c r="B32" s="5"/>
      <c r="C32" s="5"/>
      <c r="D32" s="5"/>
      <c r="E32" s="25"/>
      <c r="F32" s="25"/>
      <c r="G32" s="5"/>
    </row>
    <row r="33" ht="24.75" customHeight="1">
      <c r="A33" s="12"/>
      <c r="B33" s="5"/>
      <c r="C33" s="5"/>
      <c r="D33" s="5"/>
      <c r="E33" s="25"/>
      <c r="F33" s="25"/>
      <c r="G33" s="5"/>
    </row>
    <row r="34" ht="24.75" customHeight="1">
      <c r="B34" s="44"/>
      <c r="C34" s="44"/>
      <c r="D34" s="44"/>
      <c r="E34" s="25"/>
      <c r="F34" s="25"/>
      <c r="G34" s="44"/>
    </row>
    <row r="35" ht="12.0" customHeight="1">
      <c r="B35" s="44"/>
      <c r="C35" s="44"/>
      <c r="D35" s="44"/>
      <c r="E35" s="44"/>
      <c r="F35" s="44"/>
      <c r="G35" s="44"/>
    </row>
    <row r="36" ht="12.0" customHeight="1">
      <c r="B36" s="44"/>
      <c r="C36" s="44"/>
      <c r="D36" s="44"/>
      <c r="E36" s="44"/>
      <c r="F36" s="44"/>
      <c r="G36" s="44"/>
    </row>
    <row r="37" ht="12.0" customHeight="1">
      <c r="B37" s="44"/>
      <c r="C37" s="44"/>
      <c r="D37" s="44"/>
      <c r="E37" s="44"/>
      <c r="F37" s="44"/>
      <c r="G37" s="44"/>
    </row>
    <row r="38" ht="12.0" customHeight="1">
      <c r="B38" s="44"/>
      <c r="C38" s="44"/>
      <c r="D38" s="44"/>
      <c r="E38" s="44"/>
      <c r="F38" s="44"/>
      <c r="G38" s="44"/>
    </row>
    <row r="39" ht="12.0" customHeight="1">
      <c r="B39" s="44"/>
      <c r="C39" s="44"/>
      <c r="D39" s="44"/>
      <c r="E39" s="44"/>
      <c r="F39" s="44"/>
      <c r="G39" s="44"/>
    </row>
    <row r="40" ht="12.0" customHeight="1">
      <c r="B40" s="44"/>
      <c r="C40" s="44"/>
      <c r="D40" s="44"/>
      <c r="E40" s="44"/>
      <c r="F40" s="44"/>
      <c r="G40" s="44"/>
    </row>
    <row r="41" ht="12.0" customHeight="1">
      <c r="B41" s="44"/>
      <c r="C41" s="44"/>
      <c r="D41" s="44"/>
      <c r="E41" s="44"/>
      <c r="F41" s="44"/>
      <c r="G41" s="44"/>
    </row>
    <row r="42" ht="12.0" customHeight="1">
      <c r="B42" s="44"/>
      <c r="C42" s="44"/>
      <c r="D42" s="44"/>
      <c r="E42" s="44"/>
      <c r="F42" s="44"/>
      <c r="G42" s="44"/>
    </row>
    <row r="43" ht="12.0" customHeight="1">
      <c r="B43" s="44"/>
      <c r="C43" s="44"/>
      <c r="D43" s="44"/>
      <c r="E43" s="44"/>
      <c r="F43" s="44"/>
      <c r="G43" s="44"/>
    </row>
    <row r="44" ht="12.0" customHeight="1">
      <c r="B44" s="44"/>
      <c r="C44" s="44"/>
      <c r="D44" s="44"/>
      <c r="E44" s="44"/>
      <c r="F44" s="44"/>
      <c r="G44" s="44"/>
    </row>
    <row r="45" ht="12.0" customHeight="1">
      <c r="B45" s="44"/>
      <c r="C45" s="44"/>
      <c r="D45" s="44"/>
      <c r="E45" s="44"/>
      <c r="F45" s="44"/>
      <c r="G45" s="44"/>
    </row>
    <row r="46" ht="12.0" customHeight="1">
      <c r="B46" s="44"/>
      <c r="C46" s="44"/>
      <c r="D46" s="44"/>
      <c r="E46" s="44"/>
      <c r="F46" s="44"/>
      <c r="G46" s="44"/>
    </row>
    <row r="47" ht="12.0" customHeight="1">
      <c r="B47" s="44"/>
      <c r="C47" s="44"/>
      <c r="D47" s="44"/>
      <c r="E47" s="44"/>
      <c r="F47" s="44"/>
      <c r="G47" s="44"/>
    </row>
    <row r="48" ht="12.0" customHeight="1">
      <c r="B48" s="44"/>
      <c r="C48" s="44"/>
      <c r="D48" s="44"/>
      <c r="E48" s="44"/>
      <c r="F48" s="44"/>
      <c r="G48" s="44"/>
    </row>
    <row r="49" ht="12.0" customHeight="1">
      <c r="B49" s="44"/>
      <c r="C49" s="44"/>
      <c r="D49" s="44"/>
      <c r="E49" s="44"/>
      <c r="F49" s="44"/>
      <c r="G49" s="44"/>
    </row>
    <row r="50" ht="12.0" customHeight="1">
      <c r="B50" s="44"/>
      <c r="C50" s="44"/>
      <c r="D50" s="44"/>
      <c r="E50" s="44"/>
      <c r="F50" s="44"/>
      <c r="G50" s="44"/>
    </row>
    <row r="51" ht="12.0" customHeight="1">
      <c r="B51" s="44"/>
      <c r="C51" s="44"/>
      <c r="D51" s="44"/>
      <c r="E51" s="44"/>
      <c r="F51" s="44"/>
      <c r="G51" s="44"/>
    </row>
    <row r="52" ht="12.0" customHeight="1">
      <c r="B52" s="44"/>
      <c r="C52" s="44"/>
      <c r="D52" s="44"/>
      <c r="E52" s="44"/>
      <c r="F52" s="44"/>
      <c r="G52" s="44"/>
    </row>
    <row r="53" ht="12.0" customHeight="1">
      <c r="B53" s="44"/>
      <c r="C53" s="44"/>
      <c r="D53" s="44"/>
      <c r="E53" s="44"/>
      <c r="F53" s="44"/>
      <c r="G53" s="44"/>
    </row>
    <row r="54" ht="12.0" customHeight="1">
      <c r="B54" s="44"/>
      <c r="C54" s="44"/>
      <c r="D54" s="44"/>
      <c r="E54" s="44"/>
      <c r="F54" s="44"/>
      <c r="G54" s="44"/>
    </row>
    <row r="55" ht="12.0" customHeight="1">
      <c r="B55" s="44"/>
      <c r="C55" s="44"/>
      <c r="D55" s="44"/>
      <c r="E55" s="44"/>
      <c r="F55" s="44"/>
      <c r="G55" s="44"/>
    </row>
    <row r="56" ht="12.0" customHeight="1">
      <c r="B56" s="44"/>
      <c r="C56" s="44"/>
      <c r="D56" s="44"/>
      <c r="E56" s="44"/>
      <c r="F56" s="44"/>
      <c r="G56" s="44"/>
    </row>
    <row r="57" ht="12.0" customHeight="1">
      <c r="B57" s="44"/>
      <c r="C57" s="44"/>
      <c r="D57" s="44"/>
      <c r="E57" s="44"/>
      <c r="F57" s="44"/>
      <c r="G57" s="44"/>
    </row>
    <row r="58" ht="12.0" customHeight="1">
      <c r="B58" s="44"/>
      <c r="C58" s="44"/>
      <c r="D58" s="44"/>
      <c r="E58" s="44"/>
      <c r="F58" s="44"/>
      <c r="G58" s="44"/>
    </row>
    <row r="59" ht="12.0" customHeight="1">
      <c r="B59" s="44"/>
      <c r="C59" s="44"/>
      <c r="D59" s="44"/>
      <c r="E59" s="44"/>
      <c r="F59" s="44"/>
      <c r="G59" s="44"/>
    </row>
    <row r="60" ht="12.0" customHeight="1">
      <c r="B60" s="44"/>
      <c r="C60" s="44"/>
      <c r="D60" s="44"/>
      <c r="E60" s="44"/>
      <c r="F60" s="44"/>
      <c r="G60" s="44"/>
    </row>
    <row r="61" ht="12.0" customHeight="1">
      <c r="B61" s="44"/>
      <c r="C61" s="44"/>
      <c r="D61" s="44"/>
      <c r="E61" s="44"/>
      <c r="F61" s="44"/>
      <c r="G61" s="44"/>
    </row>
    <row r="62" ht="12.0" customHeight="1">
      <c r="B62" s="44"/>
      <c r="C62" s="44"/>
      <c r="D62" s="44"/>
      <c r="E62" s="44"/>
      <c r="F62" s="44"/>
      <c r="G62" s="44"/>
    </row>
    <row r="63" ht="12.0" customHeight="1">
      <c r="B63" s="44"/>
      <c r="C63" s="44"/>
      <c r="D63" s="44"/>
      <c r="E63" s="44"/>
      <c r="F63" s="44"/>
      <c r="G63" s="44"/>
    </row>
    <row r="64" ht="12.0" customHeight="1">
      <c r="B64" s="44"/>
      <c r="C64" s="44"/>
      <c r="D64" s="44"/>
      <c r="E64" s="44"/>
      <c r="F64" s="44"/>
      <c r="G64" s="44"/>
    </row>
    <row r="65" ht="12.0" customHeight="1">
      <c r="B65" s="44"/>
      <c r="C65" s="44"/>
      <c r="D65" s="44"/>
      <c r="E65" s="44"/>
      <c r="F65" s="44"/>
      <c r="G65" s="44"/>
    </row>
    <row r="66" ht="12.0" customHeight="1">
      <c r="B66" s="44"/>
      <c r="C66" s="44"/>
      <c r="D66" s="44"/>
      <c r="E66" s="44"/>
      <c r="F66" s="44"/>
      <c r="G66" s="44"/>
    </row>
    <row r="67" ht="12.0" customHeight="1">
      <c r="B67" s="44"/>
      <c r="C67" s="44"/>
      <c r="D67" s="44"/>
      <c r="E67" s="44"/>
      <c r="F67" s="44"/>
      <c r="G67" s="44"/>
    </row>
    <row r="68" ht="12.0" customHeight="1">
      <c r="B68" s="44"/>
      <c r="C68" s="44"/>
      <c r="D68" s="44"/>
      <c r="E68" s="44"/>
      <c r="F68" s="44"/>
      <c r="G68" s="44"/>
    </row>
    <row r="69" ht="12.0" customHeight="1">
      <c r="B69" s="44"/>
      <c r="C69" s="44"/>
      <c r="D69" s="44"/>
      <c r="E69" s="44"/>
      <c r="F69" s="44"/>
      <c r="G69" s="44"/>
    </row>
    <row r="70" ht="12.0" customHeight="1">
      <c r="B70" s="44"/>
      <c r="C70" s="44"/>
      <c r="D70" s="44"/>
      <c r="E70" s="44"/>
      <c r="F70" s="44"/>
      <c r="G70" s="44"/>
    </row>
    <row r="71" ht="12.0" customHeight="1">
      <c r="B71" s="44"/>
      <c r="C71" s="44"/>
      <c r="D71" s="44"/>
      <c r="E71" s="44"/>
      <c r="F71" s="44"/>
      <c r="G71" s="44"/>
    </row>
    <row r="72" ht="12.0" customHeight="1">
      <c r="B72" s="44"/>
      <c r="C72" s="44"/>
      <c r="D72" s="44"/>
      <c r="E72" s="44"/>
      <c r="F72" s="44"/>
      <c r="G72" s="44"/>
    </row>
    <row r="73" ht="12.0" customHeight="1">
      <c r="B73" s="44"/>
      <c r="C73" s="44"/>
      <c r="D73" s="44"/>
      <c r="E73" s="44"/>
      <c r="F73" s="44"/>
      <c r="G73" s="44"/>
    </row>
    <row r="74" ht="12.0" customHeight="1">
      <c r="B74" s="44"/>
      <c r="C74" s="44"/>
      <c r="D74" s="44"/>
      <c r="E74" s="44"/>
      <c r="F74" s="44"/>
      <c r="G74" s="44"/>
    </row>
    <row r="75" ht="12.0" customHeight="1">
      <c r="B75" s="44"/>
      <c r="C75" s="44"/>
      <c r="D75" s="44"/>
      <c r="E75" s="44"/>
      <c r="F75" s="44"/>
      <c r="G75" s="44"/>
    </row>
    <row r="76" ht="12.0" customHeight="1">
      <c r="B76" s="44"/>
      <c r="C76" s="44"/>
      <c r="D76" s="44"/>
      <c r="E76" s="44"/>
      <c r="F76" s="44"/>
      <c r="G76" s="44"/>
    </row>
    <row r="77" ht="12.0" customHeight="1">
      <c r="B77" s="44"/>
      <c r="C77" s="44"/>
      <c r="D77" s="44"/>
      <c r="E77" s="44"/>
      <c r="F77" s="44"/>
      <c r="G77" s="44"/>
    </row>
    <row r="78" ht="12.0" customHeight="1">
      <c r="B78" s="44"/>
      <c r="C78" s="44"/>
      <c r="D78" s="44"/>
      <c r="E78" s="44"/>
      <c r="F78" s="44"/>
      <c r="G78" s="44"/>
    </row>
    <row r="79" ht="12.0" customHeight="1">
      <c r="B79" s="44"/>
      <c r="C79" s="44"/>
      <c r="D79" s="44"/>
      <c r="E79" s="44"/>
      <c r="F79" s="44"/>
      <c r="G79" s="44"/>
    </row>
    <row r="80" ht="12.0" customHeight="1">
      <c r="B80" s="44"/>
      <c r="C80" s="44"/>
      <c r="D80" s="44"/>
      <c r="E80" s="44"/>
      <c r="F80" s="44"/>
      <c r="G80" s="44"/>
    </row>
    <row r="81" ht="12.0" customHeight="1">
      <c r="B81" s="44"/>
      <c r="C81" s="44"/>
      <c r="D81" s="44"/>
      <c r="E81" s="44"/>
      <c r="F81" s="44"/>
      <c r="G81" s="44"/>
    </row>
    <row r="82" ht="12.0" customHeight="1">
      <c r="B82" s="44"/>
      <c r="C82" s="44"/>
      <c r="D82" s="44"/>
      <c r="E82" s="44"/>
      <c r="F82" s="44"/>
      <c r="G82" s="44"/>
    </row>
    <row r="83" ht="12.0" customHeight="1">
      <c r="B83" s="44"/>
      <c r="C83" s="44"/>
      <c r="D83" s="44"/>
      <c r="E83" s="44"/>
      <c r="F83" s="44"/>
      <c r="G83" s="44"/>
    </row>
    <row r="84" ht="12.0" customHeight="1">
      <c r="B84" s="44"/>
      <c r="C84" s="44"/>
      <c r="D84" s="44"/>
      <c r="E84" s="44"/>
      <c r="F84" s="44"/>
      <c r="G84" s="44"/>
    </row>
    <row r="85" ht="12.0" customHeight="1">
      <c r="B85" s="44"/>
      <c r="C85" s="44"/>
      <c r="D85" s="44"/>
      <c r="E85" s="44"/>
      <c r="F85" s="44"/>
      <c r="G85" s="44"/>
    </row>
    <row r="86" ht="12.0" customHeight="1">
      <c r="B86" s="44"/>
      <c r="C86" s="44"/>
      <c r="D86" s="44"/>
      <c r="E86" s="44"/>
      <c r="F86" s="44"/>
      <c r="G86" s="44"/>
    </row>
    <row r="87" ht="12.0" customHeight="1">
      <c r="B87" s="44"/>
      <c r="C87" s="44"/>
      <c r="D87" s="44"/>
      <c r="E87" s="44"/>
      <c r="F87" s="44"/>
      <c r="G87" s="44"/>
    </row>
    <row r="88" ht="12.0" customHeight="1">
      <c r="B88" s="44"/>
      <c r="C88" s="44"/>
      <c r="D88" s="44"/>
      <c r="E88" s="44"/>
      <c r="F88" s="44"/>
      <c r="G88" s="44"/>
    </row>
    <row r="89" ht="12.0" customHeight="1">
      <c r="B89" s="44"/>
      <c r="C89" s="44"/>
      <c r="D89" s="44"/>
      <c r="E89" s="44"/>
      <c r="F89" s="44"/>
      <c r="G89" s="44"/>
    </row>
    <row r="90" ht="12.0" customHeight="1">
      <c r="B90" s="44"/>
      <c r="C90" s="44"/>
      <c r="D90" s="44"/>
      <c r="E90" s="44"/>
      <c r="F90" s="44"/>
      <c r="G90" s="44"/>
    </row>
    <row r="91" ht="12.0" customHeight="1">
      <c r="B91" s="44"/>
      <c r="C91" s="44"/>
      <c r="D91" s="44"/>
      <c r="E91" s="44"/>
      <c r="F91" s="44"/>
      <c r="G91" s="44"/>
    </row>
    <row r="92" ht="12.0" customHeight="1">
      <c r="B92" s="44"/>
      <c r="C92" s="44"/>
      <c r="D92" s="44"/>
      <c r="E92" s="44"/>
      <c r="F92" s="44"/>
      <c r="G92" s="44"/>
    </row>
    <row r="93" ht="12.0" customHeight="1">
      <c r="B93" s="44"/>
      <c r="C93" s="44"/>
      <c r="D93" s="44"/>
      <c r="E93" s="44"/>
      <c r="F93" s="44"/>
      <c r="G93" s="44"/>
    </row>
    <row r="94" ht="12.0" customHeight="1">
      <c r="B94" s="44"/>
      <c r="C94" s="44"/>
      <c r="D94" s="44"/>
      <c r="E94" s="44"/>
      <c r="F94" s="44"/>
      <c r="G94" s="44"/>
    </row>
    <row r="95" ht="12.0" customHeight="1">
      <c r="B95" s="44"/>
      <c r="C95" s="44"/>
      <c r="D95" s="44"/>
      <c r="E95" s="44"/>
      <c r="F95" s="44"/>
      <c r="G95" s="44"/>
    </row>
    <row r="96" ht="12.0" customHeight="1">
      <c r="B96" s="44"/>
      <c r="C96" s="44"/>
      <c r="D96" s="44"/>
      <c r="E96" s="44"/>
      <c r="F96" s="44"/>
      <c r="G96" s="44"/>
    </row>
    <row r="97" ht="12.0" customHeight="1">
      <c r="B97" s="44"/>
      <c r="C97" s="44"/>
      <c r="D97" s="44"/>
      <c r="E97" s="44"/>
      <c r="F97" s="44"/>
      <c r="G97" s="44"/>
    </row>
    <row r="98" ht="12.0" customHeight="1">
      <c r="B98" s="44"/>
      <c r="C98" s="44"/>
      <c r="D98" s="44"/>
      <c r="E98" s="44"/>
      <c r="F98" s="44"/>
      <c r="G98" s="44"/>
    </row>
    <row r="99" ht="12.0" customHeight="1">
      <c r="B99" s="44"/>
      <c r="C99" s="44"/>
      <c r="D99" s="44"/>
      <c r="E99" s="44"/>
      <c r="F99" s="44"/>
      <c r="G99" s="44"/>
    </row>
    <row r="100" ht="12.0" customHeight="1">
      <c r="B100" s="44"/>
      <c r="C100" s="44"/>
      <c r="D100" s="44"/>
      <c r="E100" s="44"/>
      <c r="F100" s="44"/>
      <c r="G100" s="44"/>
    </row>
    <row r="101" ht="12.0" customHeight="1">
      <c r="B101" s="44"/>
      <c r="C101" s="44"/>
      <c r="D101" s="44"/>
      <c r="E101" s="44"/>
      <c r="F101" s="44"/>
      <c r="G101" s="44"/>
    </row>
    <row r="102" ht="12.0" customHeight="1">
      <c r="B102" s="44"/>
      <c r="C102" s="44"/>
      <c r="D102" s="44"/>
      <c r="E102" s="44"/>
      <c r="F102" s="44"/>
      <c r="G102" s="44"/>
    </row>
    <row r="103" ht="12.0" customHeight="1">
      <c r="B103" s="44"/>
      <c r="C103" s="44"/>
      <c r="D103" s="44"/>
      <c r="E103" s="44"/>
      <c r="F103" s="44"/>
      <c r="G103" s="44"/>
    </row>
    <row r="104" ht="12.0" customHeight="1">
      <c r="B104" s="44"/>
      <c r="C104" s="44"/>
      <c r="D104" s="44"/>
      <c r="E104" s="44"/>
      <c r="F104" s="44"/>
      <c r="G104" s="44"/>
    </row>
    <row r="105" ht="12.0" customHeight="1">
      <c r="B105" s="44"/>
      <c r="C105" s="44"/>
      <c r="D105" s="44"/>
      <c r="E105" s="44"/>
      <c r="F105" s="44"/>
      <c r="G105" s="44"/>
    </row>
    <row r="106" ht="12.0" customHeight="1">
      <c r="B106" s="44"/>
      <c r="C106" s="44"/>
      <c r="D106" s="44"/>
      <c r="E106" s="44"/>
      <c r="F106" s="44"/>
      <c r="G106" s="44"/>
    </row>
    <row r="107" ht="12.0" customHeight="1">
      <c r="B107" s="44"/>
      <c r="C107" s="44"/>
      <c r="D107" s="44"/>
      <c r="E107" s="44"/>
      <c r="F107" s="44"/>
      <c r="G107" s="44"/>
    </row>
    <row r="108" ht="12.0" customHeight="1">
      <c r="B108" s="44"/>
      <c r="C108" s="44"/>
      <c r="D108" s="44"/>
      <c r="E108" s="44"/>
      <c r="F108" s="44"/>
      <c r="G108" s="44"/>
    </row>
    <row r="109" ht="12.0" customHeight="1">
      <c r="B109" s="44"/>
      <c r="C109" s="44"/>
      <c r="D109" s="44"/>
      <c r="E109" s="44"/>
      <c r="F109" s="44"/>
      <c r="G109" s="44"/>
    </row>
    <row r="110" ht="12.0" customHeight="1">
      <c r="B110" s="44"/>
      <c r="C110" s="44"/>
      <c r="D110" s="44"/>
      <c r="E110" s="44"/>
      <c r="F110" s="44"/>
      <c r="G110" s="44"/>
    </row>
    <row r="111" ht="12.0" customHeight="1">
      <c r="B111" s="44"/>
      <c r="C111" s="44"/>
      <c r="D111" s="44"/>
      <c r="E111" s="44"/>
      <c r="F111" s="44"/>
      <c r="G111" s="44"/>
    </row>
    <row r="112" ht="12.0" customHeight="1">
      <c r="B112" s="44"/>
      <c r="C112" s="44"/>
      <c r="D112" s="44"/>
      <c r="E112" s="44"/>
      <c r="F112" s="44"/>
      <c r="G112" s="44"/>
    </row>
    <row r="113" ht="12.0" customHeight="1">
      <c r="B113" s="44"/>
      <c r="C113" s="44"/>
      <c r="D113" s="44"/>
      <c r="E113" s="44"/>
      <c r="F113" s="44"/>
      <c r="G113" s="44"/>
    </row>
    <row r="114" ht="12.0" customHeight="1">
      <c r="B114" s="44"/>
      <c r="C114" s="44"/>
      <c r="D114" s="44"/>
      <c r="E114" s="44"/>
      <c r="F114" s="44"/>
      <c r="G114" s="44"/>
    </row>
    <row r="115" ht="12.0" customHeight="1">
      <c r="B115" s="44"/>
      <c r="C115" s="44"/>
      <c r="D115" s="44"/>
      <c r="E115" s="44"/>
      <c r="F115" s="44"/>
      <c r="G115" s="44"/>
    </row>
    <row r="116" ht="12.0" customHeight="1">
      <c r="B116" s="44"/>
      <c r="C116" s="44"/>
      <c r="D116" s="44"/>
      <c r="E116" s="44"/>
      <c r="F116" s="44"/>
      <c r="G116" s="44"/>
    </row>
    <row r="117" ht="12.0" customHeight="1">
      <c r="B117" s="44"/>
      <c r="C117" s="44"/>
      <c r="D117" s="44"/>
      <c r="E117" s="44"/>
      <c r="F117" s="44"/>
      <c r="G117" s="44"/>
    </row>
    <row r="118" ht="12.0" customHeight="1">
      <c r="B118" s="44"/>
      <c r="C118" s="44"/>
      <c r="D118" s="44"/>
      <c r="E118" s="44"/>
      <c r="F118" s="44"/>
      <c r="G118" s="44"/>
    </row>
    <row r="119" ht="12.0" customHeight="1">
      <c r="B119" s="44"/>
      <c r="C119" s="44"/>
      <c r="D119" s="44"/>
      <c r="E119" s="44"/>
      <c r="F119" s="44"/>
      <c r="G119" s="44"/>
    </row>
    <row r="120" ht="12.0" customHeight="1">
      <c r="B120" s="44"/>
      <c r="C120" s="44"/>
      <c r="D120" s="44"/>
      <c r="E120" s="44"/>
      <c r="F120" s="44"/>
      <c r="G120" s="44"/>
    </row>
    <row r="121" ht="12.0" customHeight="1">
      <c r="B121" s="44"/>
      <c r="C121" s="44"/>
      <c r="D121" s="44"/>
      <c r="E121" s="44"/>
      <c r="F121" s="44"/>
      <c r="G121" s="44"/>
    </row>
    <row r="122" ht="12.0" customHeight="1">
      <c r="B122" s="44"/>
      <c r="C122" s="44"/>
      <c r="D122" s="44"/>
      <c r="E122" s="44"/>
      <c r="F122" s="44"/>
      <c r="G122" s="44"/>
    </row>
    <row r="123" ht="12.0" customHeight="1">
      <c r="B123" s="44"/>
      <c r="C123" s="44"/>
      <c r="D123" s="44"/>
      <c r="E123" s="44"/>
      <c r="F123" s="44"/>
      <c r="G123" s="44"/>
    </row>
    <row r="124" ht="12.0" customHeight="1">
      <c r="B124" s="44"/>
      <c r="C124" s="44"/>
      <c r="D124" s="44"/>
      <c r="E124" s="44"/>
      <c r="F124" s="44"/>
      <c r="G124" s="44"/>
    </row>
    <row r="125" ht="12.0" customHeight="1">
      <c r="B125" s="44"/>
      <c r="C125" s="44"/>
      <c r="D125" s="44"/>
      <c r="E125" s="44"/>
      <c r="F125" s="44"/>
      <c r="G125" s="44"/>
    </row>
    <row r="126" ht="12.0" customHeight="1">
      <c r="B126" s="44"/>
      <c r="C126" s="44"/>
      <c r="D126" s="44"/>
      <c r="E126" s="44"/>
      <c r="F126" s="44"/>
      <c r="G126" s="44"/>
    </row>
    <row r="127" ht="12.0" customHeight="1">
      <c r="B127" s="44"/>
      <c r="C127" s="44"/>
      <c r="D127" s="44"/>
      <c r="E127" s="44"/>
      <c r="F127" s="44"/>
      <c r="G127" s="44"/>
    </row>
    <row r="128" ht="12.0" customHeight="1">
      <c r="B128" s="44"/>
      <c r="C128" s="44"/>
      <c r="D128" s="44"/>
      <c r="E128" s="44"/>
      <c r="F128" s="44"/>
      <c r="G128" s="44"/>
    </row>
    <row r="129" ht="12.0" customHeight="1">
      <c r="B129" s="44"/>
      <c r="C129" s="44"/>
      <c r="D129" s="44"/>
      <c r="E129" s="44"/>
      <c r="F129" s="44"/>
      <c r="G129" s="44"/>
    </row>
    <row r="130" ht="12.0" customHeight="1">
      <c r="B130" s="44"/>
      <c r="C130" s="44"/>
      <c r="D130" s="44"/>
      <c r="E130" s="44"/>
      <c r="F130" s="44"/>
      <c r="G130" s="44"/>
    </row>
    <row r="131" ht="12.0" customHeight="1">
      <c r="B131" s="44"/>
      <c r="C131" s="44"/>
      <c r="D131" s="44"/>
      <c r="E131" s="44"/>
      <c r="F131" s="44"/>
      <c r="G131" s="44"/>
    </row>
    <row r="132" ht="12.0" customHeight="1">
      <c r="B132" s="44"/>
      <c r="C132" s="44"/>
      <c r="D132" s="44"/>
      <c r="E132" s="44"/>
      <c r="F132" s="44"/>
      <c r="G132" s="44"/>
    </row>
    <row r="133" ht="12.0" customHeight="1">
      <c r="B133" s="44"/>
      <c r="C133" s="44"/>
      <c r="D133" s="44"/>
      <c r="E133" s="44"/>
      <c r="F133" s="44"/>
      <c r="G133" s="44"/>
    </row>
    <row r="134" ht="12.0" customHeight="1">
      <c r="B134" s="44"/>
      <c r="C134" s="44"/>
      <c r="D134" s="44"/>
      <c r="E134" s="44"/>
      <c r="F134" s="44"/>
      <c r="G134" s="44"/>
    </row>
    <row r="135" ht="12.0" customHeight="1">
      <c r="B135" s="44"/>
      <c r="C135" s="44"/>
      <c r="D135" s="44"/>
      <c r="E135" s="44"/>
      <c r="F135" s="44"/>
      <c r="G135" s="44"/>
    </row>
    <row r="136" ht="12.0" customHeight="1">
      <c r="B136" s="44"/>
      <c r="C136" s="44"/>
      <c r="D136" s="44"/>
      <c r="E136" s="44"/>
      <c r="F136" s="44"/>
      <c r="G136" s="44"/>
    </row>
    <row r="137" ht="12.0" customHeight="1">
      <c r="B137" s="44"/>
      <c r="C137" s="44"/>
      <c r="D137" s="44"/>
      <c r="E137" s="44"/>
      <c r="F137" s="44"/>
      <c r="G137" s="44"/>
    </row>
    <row r="138" ht="12.0" customHeight="1">
      <c r="B138" s="44"/>
      <c r="C138" s="44"/>
      <c r="D138" s="44"/>
      <c r="E138" s="44"/>
      <c r="F138" s="44"/>
      <c r="G138" s="44"/>
    </row>
    <row r="139" ht="12.0" customHeight="1">
      <c r="B139" s="44"/>
      <c r="C139" s="44"/>
      <c r="D139" s="44"/>
      <c r="E139" s="44"/>
      <c r="F139" s="44"/>
      <c r="G139" s="44"/>
    </row>
    <row r="140" ht="12.0" customHeight="1">
      <c r="B140" s="44"/>
      <c r="C140" s="44"/>
      <c r="D140" s="44"/>
      <c r="E140" s="44"/>
      <c r="F140" s="44"/>
      <c r="G140" s="44"/>
    </row>
    <row r="141" ht="12.0" customHeight="1">
      <c r="B141" s="44"/>
      <c r="C141" s="44"/>
      <c r="D141" s="44"/>
      <c r="E141" s="44"/>
      <c r="F141" s="44"/>
      <c r="G141" s="44"/>
    </row>
    <row r="142" ht="12.0" customHeight="1">
      <c r="B142" s="44"/>
      <c r="C142" s="44"/>
      <c r="D142" s="44"/>
      <c r="E142" s="44"/>
      <c r="F142" s="44"/>
      <c r="G142" s="44"/>
    </row>
    <row r="143" ht="12.0" customHeight="1">
      <c r="B143" s="44"/>
      <c r="C143" s="44"/>
      <c r="D143" s="44"/>
      <c r="E143" s="44"/>
      <c r="F143" s="44"/>
      <c r="G143" s="44"/>
    </row>
    <row r="144" ht="12.0" customHeight="1">
      <c r="B144" s="44"/>
      <c r="C144" s="44"/>
      <c r="D144" s="44"/>
      <c r="E144" s="44"/>
      <c r="F144" s="44"/>
      <c r="G144" s="44"/>
    </row>
    <row r="145" ht="12.0" customHeight="1">
      <c r="B145" s="44"/>
      <c r="C145" s="44"/>
      <c r="D145" s="44"/>
      <c r="E145" s="44"/>
      <c r="F145" s="44"/>
      <c r="G145" s="44"/>
    </row>
    <row r="146" ht="12.0" customHeight="1">
      <c r="B146" s="44"/>
      <c r="C146" s="44"/>
      <c r="D146" s="44"/>
      <c r="E146" s="44"/>
      <c r="F146" s="44"/>
      <c r="G146" s="44"/>
    </row>
    <row r="147" ht="12.0" customHeight="1">
      <c r="B147" s="44"/>
      <c r="C147" s="44"/>
      <c r="D147" s="44"/>
      <c r="E147" s="44"/>
      <c r="F147" s="44"/>
      <c r="G147" s="44"/>
    </row>
    <row r="148" ht="12.0" customHeight="1">
      <c r="B148" s="44"/>
      <c r="C148" s="44"/>
      <c r="D148" s="44"/>
      <c r="E148" s="44"/>
      <c r="F148" s="44"/>
      <c r="G148" s="44"/>
    </row>
    <row r="149" ht="12.0" customHeight="1">
      <c r="B149" s="44"/>
      <c r="C149" s="44"/>
      <c r="D149" s="44"/>
      <c r="E149" s="44"/>
      <c r="F149" s="44"/>
      <c r="G149" s="44"/>
    </row>
    <row r="150" ht="12.0" customHeight="1">
      <c r="B150" s="44"/>
      <c r="C150" s="44"/>
      <c r="D150" s="44"/>
      <c r="E150" s="44"/>
      <c r="F150" s="44"/>
      <c r="G150" s="44"/>
    </row>
    <row r="151" ht="12.0" customHeight="1">
      <c r="B151" s="44"/>
      <c r="C151" s="44"/>
      <c r="D151" s="44"/>
      <c r="E151" s="44"/>
      <c r="F151" s="44"/>
      <c r="G151" s="44"/>
    </row>
    <row r="152" ht="12.0" customHeight="1">
      <c r="B152" s="44"/>
      <c r="C152" s="44"/>
      <c r="D152" s="44"/>
      <c r="E152" s="44"/>
      <c r="F152" s="44"/>
      <c r="G152" s="44"/>
    </row>
    <row r="153" ht="12.0" customHeight="1">
      <c r="B153" s="44"/>
      <c r="C153" s="44"/>
      <c r="D153" s="44"/>
      <c r="E153" s="44"/>
      <c r="F153" s="44"/>
      <c r="G153" s="44"/>
    </row>
    <row r="154" ht="12.0" customHeight="1">
      <c r="B154" s="44"/>
      <c r="C154" s="44"/>
      <c r="D154" s="44"/>
      <c r="E154" s="44"/>
      <c r="F154" s="44"/>
      <c r="G154" s="44"/>
    </row>
    <row r="155" ht="12.0" customHeight="1">
      <c r="B155" s="44"/>
      <c r="C155" s="44"/>
      <c r="D155" s="44"/>
      <c r="E155" s="44"/>
      <c r="F155" s="44"/>
      <c r="G155" s="44"/>
    </row>
    <row r="156" ht="12.0" customHeight="1">
      <c r="B156" s="44"/>
      <c r="C156" s="44"/>
      <c r="D156" s="44"/>
      <c r="E156" s="44"/>
      <c r="F156" s="44"/>
      <c r="G156" s="44"/>
    </row>
    <row r="157" ht="12.0" customHeight="1">
      <c r="B157" s="44"/>
      <c r="C157" s="44"/>
      <c r="D157" s="44"/>
      <c r="E157" s="44"/>
      <c r="F157" s="44"/>
      <c r="G157" s="44"/>
    </row>
    <row r="158" ht="12.0" customHeight="1">
      <c r="B158" s="44"/>
      <c r="C158" s="44"/>
      <c r="D158" s="44"/>
      <c r="E158" s="44"/>
      <c r="F158" s="44"/>
      <c r="G158" s="44"/>
    </row>
    <row r="159" ht="12.0" customHeight="1">
      <c r="B159" s="44"/>
      <c r="C159" s="44"/>
      <c r="D159" s="44"/>
      <c r="E159" s="44"/>
      <c r="F159" s="44"/>
      <c r="G159" s="44"/>
    </row>
    <row r="160" ht="12.0" customHeight="1">
      <c r="B160" s="44"/>
      <c r="C160" s="44"/>
      <c r="D160" s="44"/>
      <c r="E160" s="44"/>
      <c r="F160" s="44"/>
      <c r="G160" s="44"/>
    </row>
    <row r="161" ht="12.0" customHeight="1">
      <c r="B161" s="44"/>
      <c r="C161" s="44"/>
      <c r="D161" s="44"/>
      <c r="E161" s="44"/>
      <c r="F161" s="44"/>
      <c r="G161" s="44"/>
    </row>
    <row r="162" ht="12.0" customHeight="1">
      <c r="B162" s="44"/>
      <c r="C162" s="44"/>
      <c r="D162" s="44"/>
      <c r="E162" s="44"/>
      <c r="F162" s="44"/>
      <c r="G162" s="44"/>
    </row>
    <row r="163" ht="12.0" customHeight="1">
      <c r="B163" s="44"/>
      <c r="C163" s="44"/>
      <c r="D163" s="44"/>
      <c r="E163" s="44"/>
      <c r="F163" s="44"/>
      <c r="G163" s="44"/>
    </row>
    <row r="164" ht="12.0" customHeight="1">
      <c r="B164" s="44"/>
      <c r="C164" s="44"/>
      <c r="D164" s="44"/>
      <c r="E164" s="44"/>
      <c r="F164" s="44"/>
      <c r="G164" s="44"/>
    </row>
    <row r="165" ht="12.0" customHeight="1">
      <c r="B165" s="44"/>
      <c r="C165" s="44"/>
      <c r="D165" s="44"/>
      <c r="E165" s="44"/>
      <c r="F165" s="44"/>
      <c r="G165" s="44"/>
    </row>
    <row r="166" ht="12.0" customHeight="1">
      <c r="B166" s="44"/>
      <c r="C166" s="44"/>
      <c r="D166" s="44"/>
      <c r="E166" s="44"/>
      <c r="F166" s="44"/>
      <c r="G166" s="44"/>
    </row>
    <row r="167" ht="12.0" customHeight="1">
      <c r="B167" s="44"/>
      <c r="C167" s="44"/>
      <c r="D167" s="44"/>
      <c r="E167" s="44"/>
      <c r="F167" s="44"/>
      <c r="G167" s="44"/>
    </row>
    <row r="168" ht="12.0" customHeight="1">
      <c r="B168" s="44"/>
      <c r="C168" s="44"/>
      <c r="D168" s="44"/>
      <c r="E168" s="44"/>
      <c r="F168" s="44"/>
      <c r="G168" s="44"/>
    </row>
    <row r="169" ht="12.0" customHeight="1">
      <c r="B169" s="44"/>
      <c r="C169" s="44"/>
      <c r="D169" s="44"/>
      <c r="E169" s="44"/>
      <c r="F169" s="44"/>
      <c r="G169" s="44"/>
    </row>
    <row r="170" ht="12.0" customHeight="1">
      <c r="B170" s="44"/>
      <c r="C170" s="44"/>
      <c r="D170" s="44"/>
      <c r="E170" s="44"/>
      <c r="F170" s="44"/>
      <c r="G170" s="44"/>
    </row>
    <row r="171" ht="12.0" customHeight="1">
      <c r="B171" s="44"/>
      <c r="C171" s="44"/>
      <c r="D171" s="44"/>
      <c r="E171" s="44"/>
      <c r="F171" s="44"/>
      <c r="G171" s="44"/>
    </row>
    <row r="172" ht="12.0" customHeight="1">
      <c r="B172" s="44"/>
      <c r="C172" s="44"/>
      <c r="D172" s="44"/>
      <c r="E172" s="44"/>
      <c r="F172" s="44"/>
      <c r="G172" s="44"/>
    </row>
    <row r="173" ht="12.0" customHeight="1">
      <c r="B173" s="44"/>
      <c r="C173" s="44"/>
      <c r="D173" s="44"/>
      <c r="E173" s="44"/>
      <c r="F173" s="44"/>
      <c r="G173" s="44"/>
    </row>
    <row r="174" ht="12.0" customHeight="1">
      <c r="B174" s="44"/>
      <c r="C174" s="44"/>
      <c r="D174" s="44"/>
      <c r="E174" s="44"/>
      <c r="F174" s="44"/>
      <c r="G174" s="44"/>
    </row>
    <row r="175" ht="12.0" customHeight="1">
      <c r="B175" s="44"/>
      <c r="C175" s="44"/>
      <c r="D175" s="44"/>
      <c r="E175" s="44"/>
      <c r="F175" s="44"/>
      <c r="G175" s="44"/>
    </row>
    <row r="176" ht="12.0" customHeight="1">
      <c r="B176" s="44"/>
      <c r="C176" s="44"/>
      <c r="D176" s="44"/>
      <c r="E176" s="44"/>
      <c r="F176" s="44"/>
      <c r="G176" s="44"/>
    </row>
    <row r="177" ht="12.0" customHeight="1">
      <c r="B177" s="44"/>
      <c r="C177" s="44"/>
      <c r="D177" s="44"/>
      <c r="E177" s="44"/>
      <c r="F177" s="44"/>
      <c r="G177" s="44"/>
    </row>
    <row r="178" ht="12.0" customHeight="1">
      <c r="B178" s="44"/>
      <c r="C178" s="44"/>
      <c r="D178" s="44"/>
      <c r="E178" s="44"/>
      <c r="F178" s="44"/>
      <c r="G178" s="44"/>
    </row>
    <row r="179" ht="12.0" customHeight="1">
      <c r="B179" s="44"/>
      <c r="C179" s="44"/>
      <c r="D179" s="44"/>
      <c r="E179" s="44"/>
      <c r="F179" s="44"/>
      <c r="G179" s="44"/>
    </row>
    <row r="180" ht="12.0" customHeight="1">
      <c r="B180" s="44"/>
      <c r="C180" s="44"/>
      <c r="D180" s="44"/>
      <c r="E180" s="44"/>
      <c r="F180" s="44"/>
      <c r="G180" s="44"/>
    </row>
    <row r="181" ht="12.0" customHeight="1">
      <c r="B181" s="44"/>
      <c r="C181" s="44"/>
      <c r="D181" s="44"/>
      <c r="E181" s="44"/>
      <c r="F181" s="44"/>
      <c r="G181" s="44"/>
    </row>
    <row r="182" ht="12.0" customHeight="1">
      <c r="B182" s="44"/>
      <c r="C182" s="44"/>
      <c r="D182" s="44"/>
      <c r="E182" s="44"/>
      <c r="F182" s="44"/>
      <c r="G182" s="44"/>
    </row>
    <row r="183" ht="12.0" customHeight="1">
      <c r="B183" s="44"/>
      <c r="C183" s="44"/>
      <c r="D183" s="44"/>
      <c r="E183" s="44"/>
      <c r="F183" s="44"/>
      <c r="G183" s="44"/>
    </row>
    <row r="184" ht="12.0" customHeight="1">
      <c r="B184" s="44"/>
      <c r="C184" s="44"/>
      <c r="D184" s="44"/>
      <c r="E184" s="44"/>
      <c r="F184" s="44"/>
      <c r="G184" s="44"/>
    </row>
    <row r="185" ht="12.0" customHeight="1">
      <c r="B185" s="44"/>
      <c r="C185" s="44"/>
      <c r="D185" s="44"/>
      <c r="E185" s="44"/>
      <c r="F185" s="44"/>
      <c r="G185" s="44"/>
    </row>
    <row r="186" ht="12.0" customHeight="1">
      <c r="B186" s="44"/>
      <c r="C186" s="44"/>
      <c r="D186" s="44"/>
      <c r="E186" s="44"/>
      <c r="F186" s="44"/>
      <c r="G186" s="44"/>
    </row>
    <row r="187" ht="12.0" customHeight="1">
      <c r="B187" s="44"/>
      <c r="C187" s="44"/>
      <c r="D187" s="44"/>
      <c r="E187" s="44"/>
      <c r="F187" s="44"/>
      <c r="G187" s="44"/>
    </row>
    <row r="188" ht="12.0" customHeight="1">
      <c r="B188" s="44"/>
      <c r="C188" s="44"/>
      <c r="D188" s="44"/>
      <c r="E188" s="44"/>
      <c r="F188" s="44"/>
      <c r="G188" s="44"/>
    </row>
    <row r="189" ht="12.0" customHeight="1">
      <c r="B189" s="44"/>
      <c r="C189" s="44"/>
      <c r="D189" s="44"/>
      <c r="E189" s="44"/>
      <c r="F189" s="44"/>
      <c r="G189" s="44"/>
    </row>
    <row r="190" ht="12.0" customHeight="1">
      <c r="B190" s="44"/>
      <c r="C190" s="44"/>
      <c r="D190" s="44"/>
      <c r="E190" s="44"/>
      <c r="F190" s="44"/>
      <c r="G190" s="44"/>
    </row>
    <row r="191" ht="12.0" customHeight="1">
      <c r="B191" s="44"/>
      <c r="C191" s="44"/>
      <c r="D191" s="44"/>
      <c r="E191" s="44"/>
      <c r="F191" s="44"/>
      <c r="G191" s="44"/>
    </row>
    <row r="192" ht="12.0" customHeight="1">
      <c r="B192" s="44"/>
      <c r="C192" s="44"/>
      <c r="D192" s="44"/>
      <c r="E192" s="44"/>
      <c r="F192" s="44"/>
      <c r="G192" s="44"/>
    </row>
    <row r="193" ht="12.0" customHeight="1">
      <c r="B193" s="44"/>
      <c r="C193" s="44"/>
      <c r="D193" s="44"/>
      <c r="E193" s="44"/>
      <c r="F193" s="44"/>
      <c r="G193" s="44"/>
    </row>
    <row r="194" ht="12.0" customHeight="1">
      <c r="B194" s="44"/>
      <c r="C194" s="44"/>
      <c r="D194" s="44"/>
      <c r="E194" s="44"/>
      <c r="F194" s="44"/>
      <c r="G194" s="44"/>
    </row>
    <row r="195" ht="12.0" customHeight="1">
      <c r="B195" s="44"/>
      <c r="C195" s="44"/>
      <c r="D195" s="44"/>
      <c r="E195" s="44"/>
      <c r="F195" s="44"/>
      <c r="G195" s="44"/>
    </row>
    <row r="196" ht="12.0" customHeight="1">
      <c r="B196" s="44"/>
      <c r="C196" s="44"/>
      <c r="D196" s="44"/>
      <c r="E196" s="44"/>
      <c r="F196" s="44"/>
      <c r="G196" s="44"/>
    </row>
    <row r="197" ht="12.0" customHeight="1">
      <c r="B197" s="44"/>
      <c r="C197" s="44"/>
      <c r="D197" s="44"/>
      <c r="E197" s="44"/>
      <c r="F197" s="44"/>
      <c r="G197" s="44"/>
    </row>
    <row r="198" ht="12.0" customHeight="1">
      <c r="B198" s="44"/>
      <c r="C198" s="44"/>
      <c r="D198" s="44"/>
      <c r="E198" s="44"/>
      <c r="F198" s="44"/>
      <c r="G198" s="44"/>
    </row>
    <row r="199" ht="12.0" customHeight="1">
      <c r="B199" s="44"/>
      <c r="C199" s="44"/>
      <c r="D199" s="44"/>
      <c r="E199" s="44"/>
      <c r="F199" s="44"/>
      <c r="G199" s="44"/>
    </row>
    <row r="200" ht="12.0" customHeight="1">
      <c r="B200" s="44"/>
      <c r="C200" s="44"/>
      <c r="D200" s="44"/>
      <c r="E200" s="44"/>
      <c r="F200" s="44"/>
      <c r="G200" s="44"/>
    </row>
    <row r="201" ht="12.0" customHeight="1">
      <c r="B201" s="44"/>
      <c r="C201" s="44"/>
      <c r="D201" s="44"/>
      <c r="E201" s="44"/>
      <c r="F201" s="44"/>
      <c r="G201" s="44"/>
    </row>
    <row r="202" ht="12.0" customHeight="1">
      <c r="B202" s="44"/>
      <c r="C202" s="44"/>
      <c r="D202" s="44"/>
      <c r="E202" s="44"/>
      <c r="F202" s="44"/>
      <c r="G202" s="44"/>
    </row>
    <row r="203" ht="12.0" customHeight="1">
      <c r="B203" s="44"/>
      <c r="C203" s="44"/>
      <c r="D203" s="44"/>
      <c r="E203" s="44"/>
      <c r="F203" s="44"/>
      <c r="G203" s="44"/>
    </row>
    <row r="204" ht="12.0" customHeight="1">
      <c r="B204" s="44"/>
      <c r="C204" s="44"/>
      <c r="D204" s="44"/>
      <c r="E204" s="44"/>
      <c r="F204" s="44"/>
      <c r="G204" s="44"/>
    </row>
    <row r="205" ht="12.0" customHeight="1">
      <c r="B205" s="44"/>
      <c r="C205" s="44"/>
      <c r="D205" s="44"/>
      <c r="E205" s="44"/>
      <c r="F205" s="44"/>
      <c r="G205" s="44"/>
    </row>
    <row r="206" ht="12.0" customHeight="1">
      <c r="B206" s="44"/>
      <c r="C206" s="44"/>
      <c r="D206" s="44"/>
      <c r="E206" s="44"/>
      <c r="F206" s="44"/>
      <c r="G206" s="44"/>
    </row>
    <row r="207" ht="12.0" customHeight="1">
      <c r="B207" s="44"/>
      <c r="C207" s="44"/>
      <c r="D207" s="44"/>
      <c r="E207" s="44"/>
      <c r="F207" s="44"/>
      <c r="G207" s="44"/>
    </row>
    <row r="208" ht="12.0" customHeight="1">
      <c r="B208" s="44"/>
      <c r="C208" s="44"/>
      <c r="D208" s="44"/>
      <c r="E208" s="44"/>
      <c r="F208" s="44"/>
      <c r="G208" s="44"/>
    </row>
    <row r="209" ht="12.0" customHeight="1">
      <c r="B209" s="44"/>
      <c r="C209" s="44"/>
      <c r="D209" s="44"/>
      <c r="E209" s="44"/>
      <c r="F209" s="44"/>
      <c r="G209" s="44"/>
    </row>
    <row r="210" ht="12.0" customHeight="1">
      <c r="B210" s="44"/>
      <c r="C210" s="44"/>
      <c r="D210" s="44"/>
      <c r="E210" s="44"/>
      <c r="F210" s="44"/>
      <c r="G210" s="44"/>
    </row>
    <row r="211" ht="12.0" customHeight="1">
      <c r="B211" s="44"/>
      <c r="C211" s="44"/>
      <c r="D211" s="44"/>
      <c r="E211" s="44"/>
      <c r="F211" s="44"/>
      <c r="G211" s="44"/>
    </row>
    <row r="212" ht="12.0" customHeight="1">
      <c r="B212" s="44"/>
      <c r="C212" s="44"/>
      <c r="D212" s="44"/>
      <c r="E212" s="44"/>
      <c r="F212" s="44"/>
      <c r="G212" s="44"/>
    </row>
    <row r="213" ht="12.0" customHeight="1">
      <c r="B213" s="44"/>
      <c r="C213" s="44"/>
      <c r="D213" s="44"/>
      <c r="E213" s="44"/>
      <c r="F213" s="44"/>
      <c r="G213" s="44"/>
    </row>
    <row r="214" ht="12.0" customHeight="1">
      <c r="B214" s="44"/>
      <c r="C214" s="44"/>
      <c r="D214" s="44"/>
      <c r="E214" s="44"/>
      <c r="F214" s="44"/>
      <c r="G214" s="44"/>
    </row>
    <row r="215" ht="12.0" customHeight="1">
      <c r="B215" s="44"/>
      <c r="C215" s="44"/>
      <c r="D215" s="44"/>
      <c r="E215" s="44"/>
      <c r="F215" s="44"/>
      <c r="G215" s="44"/>
    </row>
    <row r="216" ht="12.0" customHeight="1">
      <c r="B216" s="44"/>
      <c r="C216" s="44"/>
      <c r="D216" s="44"/>
      <c r="E216" s="44"/>
      <c r="F216" s="44"/>
      <c r="G216" s="44"/>
    </row>
    <row r="217" ht="12.0" customHeight="1">
      <c r="B217" s="44"/>
      <c r="C217" s="44"/>
      <c r="D217" s="44"/>
      <c r="E217" s="44"/>
      <c r="F217" s="44"/>
      <c r="G217" s="44"/>
    </row>
    <row r="218" ht="12.0" customHeight="1">
      <c r="B218" s="44"/>
      <c r="C218" s="44"/>
      <c r="D218" s="44"/>
      <c r="E218" s="44"/>
      <c r="F218" s="44"/>
      <c r="G218" s="44"/>
    </row>
    <row r="219" ht="12.0" customHeight="1">
      <c r="B219" s="44"/>
      <c r="C219" s="44"/>
      <c r="D219" s="44"/>
      <c r="E219" s="44"/>
      <c r="F219" s="44"/>
      <c r="G219" s="44"/>
    </row>
    <row r="220" ht="12.0" customHeight="1">
      <c r="B220" s="44"/>
      <c r="C220" s="44"/>
      <c r="D220" s="44"/>
      <c r="E220" s="44"/>
      <c r="F220" s="44"/>
      <c r="G220" s="44"/>
    </row>
    <row r="221" ht="12.0" customHeight="1">
      <c r="B221" s="44"/>
      <c r="C221" s="44"/>
      <c r="D221" s="44"/>
      <c r="E221" s="44"/>
      <c r="F221" s="44"/>
      <c r="G221" s="44"/>
    </row>
    <row r="222" ht="12.0" customHeight="1">
      <c r="B222" s="44"/>
      <c r="C222" s="44"/>
      <c r="D222" s="44"/>
      <c r="E222" s="44"/>
      <c r="F222" s="44"/>
      <c r="G222" s="44"/>
    </row>
    <row r="223" ht="12.0" customHeight="1">
      <c r="B223" s="44"/>
      <c r="C223" s="44"/>
      <c r="D223" s="44"/>
      <c r="E223" s="44"/>
      <c r="F223" s="44"/>
      <c r="G223" s="44"/>
    </row>
    <row r="224" ht="12.0" customHeight="1">
      <c r="B224" s="44"/>
      <c r="C224" s="44"/>
      <c r="D224" s="44"/>
      <c r="E224" s="44"/>
      <c r="F224" s="44"/>
      <c r="G224" s="44"/>
    </row>
    <row r="225" ht="12.0" customHeight="1">
      <c r="B225" s="44"/>
      <c r="C225" s="44"/>
      <c r="D225" s="44"/>
      <c r="E225" s="44"/>
      <c r="F225" s="44"/>
      <c r="G225" s="44"/>
    </row>
    <row r="226" ht="12.0" customHeight="1">
      <c r="B226" s="44"/>
      <c r="C226" s="44"/>
      <c r="D226" s="44"/>
      <c r="E226" s="44"/>
      <c r="F226" s="44"/>
      <c r="G226" s="44"/>
    </row>
    <row r="227" ht="12.0" customHeight="1">
      <c r="B227" s="44"/>
      <c r="C227" s="44"/>
      <c r="D227" s="44"/>
      <c r="E227" s="44"/>
      <c r="F227" s="44"/>
      <c r="G227" s="44"/>
    </row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1">
    <mergeCell ref="A4:B4"/>
  </mergeCells>
  <conditionalFormatting sqref="G7">
    <cfRule type="expression" dxfId="0" priority="1" stopIfTrue="1">
      <formula>$B$1="CHANBARA"</formula>
    </cfRule>
  </conditionalFormatting>
  <conditionalFormatting sqref="G6">
    <cfRule type="expression" dxfId="0" priority="2" stopIfTrue="1">
      <formula>$B$1="NAGINATA"</formula>
    </cfRule>
  </conditionalFormatting>
  <conditionalFormatting sqref="G5">
    <cfRule type="expression" dxfId="0" priority="3" stopIfTrue="1">
      <formula>$B$1="JODO"</formula>
    </cfRule>
  </conditionalFormatting>
  <conditionalFormatting sqref="G4">
    <cfRule type="expression" dxfId="0" priority="4" stopIfTrue="1">
      <formula>$B$1="IAIDO"</formula>
    </cfRule>
  </conditionalFormatting>
  <conditionalFormatting sqref="G3">
    <cfRule type="expression" dxfId="0" priority="5" stopIfTrue="1">
      <formula>$B$1="KENDO"</formula>
    </cfRule>
  </conditionalFormatting>
  <dataValidations>
    <dataValidation type="list" allowBlank="1" showErrorMessage="1" sqref="D1">
      <formula1>"NAT,REG"</formula1>
    </dataValidation>
    <dataValidation type="list" allowBlank="1" showErrorMessage="1" sqref="B1">
      <formula1>"KENDO,IAIDO,JODO,NAGINATA,CHANBARA"</formula1>
    </dataValidation>
  </dataValidations>
  <printOptions horizontalCentered="1"/>
  <pageMargins bottom="0.984251968503937" footer="0.0" header="0.0" left="0.7874015748031497" right="0.7874015748031497" top="1.1023622047244095"/>
  <pageSetup paperSize="9" orientation="landscape"/>
  <headerFooter>
    <oddHeader>&amp;C&amp;A Passage de Grades </oddHeader>
    <oddFooter>&amp;RAC / JPS - 06/08/2015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F497A"/>
    <pageSetUpPr/>
  </sheetPr>
  <sheetViews>
    <sheetView workbookViewId="0"/>
  </sheetViews>
  <sheetFormatPr customHeight="1" defaultColWidth="12.63" defaultRowHeight="15.0"/>
  <cols>
    <col customWidth="1" min="1" max="1" width="13.63"/>
    <col customWidth="1" min="2" max="2" width="31.88"/>
    <col customWidth="1" min="3" max="3" width="13.88"/>
    <col customWidth="1" min="4" max="6" width="10.63"/>
  </cols>
  <sheetData>
    <row r="1" ht="19.5" customHeight="1">
      <c r="A1" s="23" t="s">
        <v>54</v>
      </c>
      <c r="B1" s="23" t="s">
        <v>55</v>
      </c>
      <c r="C1" s="23" t="s">
        <v>56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ht="6.0" customHeight="1">
      <c r="A2" s="45"/>
      <c r="B2" s="46"/>
      <c r="C2" s="46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12.0" customHeight="1">
      <c r="A3" s="47" t="s">
        <v>57</v>
      </c>
      <c r="B3" s="48"/>
      <c r="C3" s="49">
        <v>0.0</v>
      </c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ht="12.0" customHeight="1">
      <c r="A4" s="47" t="s">
        <v>57</v>
      </c>
      <c r="B4" s="48"/>
      <c r="C4" s="49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ht="12.0" customHeight="1">
      <c r="A5" s="47" t="s">
        <v>57</v>
      </c>
      <c r="B5" s="48"/>
      <c r="C5" s="49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ht="12.0" customHeight="1">
      <c r="A6" s="47" t="s">
        <v>57</v>
      </c>
      <c r="B6" s="48"/>
      <c r="C6" s="49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ht="12.0" customHeight="1">
      <c r="A7" s="47" t="s">
        <v>57</v>
      </c>
      <c r="B7" s="48"/>
      <c r="C7" s="49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ht="12.0" customHeight="1">
      <c r="A8" s="47" t="s">
        <v>57</v>
      </c>
      <c r="B8" s="48"/>
      <c r="C8" s="49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ht="12.0" customHeight="1">
      <c r="A9" s="47" t="s">
        <v>57</v>
      </c>
      <c r="B9" s="48"/>
      <c r="C9" s="49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12.0" customHeight="1">
      <c r="A10" s="47" t="s">
        <v>57</v>
      </c>
      <c r="B10" s="48"/>
      <c r="C10" s="49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ht="12.0" customHeight="1">
      <c r="A11" s="47" t="s">
        <v>57</v>
      </c>
      <c r="B11" s="48"/>
      <c r="C11" s="49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ht="12.0" customHeight="1">
      <c r="A12" s="47" t="s">
        <v>57</v>
      </c>
      <c r="B12" s="48"/>
      <c r="C12" s="49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ht="12.0" customHeight="1">
      <c r="A13" s="47" t="s">
        <v>57</v>
      </c>
      <c r="B13" s="48"/>
      <c r="C13" s="49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ht="12.0" customHeight="1">
      <c r="A14" s="47" t="s">
        <v>57</v>
      </c>
      <c r="B14" s="48"/>
      <c r="C14" s="49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ht="12.0" customHeight="1">
      <c r="A15" s="47" t="s">
        <v>57</v>
      </c>
      <c r="B15" s="48"/>
      <c r="C15" s="49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ht="12.0" customHeight="1">
      <c r="A16" s="47" t="s">
        <v>57</v>
      </c>
      <c r="B16" s="48"/>
      <c r="C16" s="49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ht="12.0" customHeight="1">
      <c r="A17" s="47" t="s">
        <v>57</v>
      </c>
      <c r="B17" s="48"/>
      <c r="C17" s="49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ht="12.0" customHeight="1">
      <c r="A18" s="47" t="s">
        <v>57</v>
      </c>
      <c r="B18" s="48"/>
      <c r="C18" s="49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ht="12.0" customHeight="1">
      <c r="A19" s="47" t="s">
        <v>57</v>
      </c>
      <c r="B19" s="48"/>
      <c r="C19" s="49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ht="12.0" customHeight="1">
      <c r="A20" s="47" t="s">
        <v>57</v>
      </c>
      <c r="B20" s="48"/>
      <c r="C20" s="49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ht="12.0" customHeight="1">
      <c r="A21" s="47" t="s">
        <v>57</v>
      </c>
      <c r="B21" s="48"/>
      <c r="C21" s="49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ht="12.0" customHeight="1">
      <c r="A22" s="47" t="s">
        <v>57</v>
      </c>
      <c r="B22" s="48"/>
      <c r="C22" s="49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ht="12.0" customHeight="1">
      <c r="A23" s="47" t="s">
        <v>57</v>
      </c>
      <c r="B23" s="48"/>
      <c r="C23" s="49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ht="12.0" customHeight="1">
      <c r="A24" s="47" t="s">
        <v>57</v>
      </c>
      <c r="B24" s="48"/>
      <c r="C24" s="49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ht="12.0" customHeight="1">
      <c r="A25" s="47" t="s">
        <v>57</v>
      </c>
      <c r="B25" s="48"/>
      <c r="C25" s="49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ht="12.0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ht="12.0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ht="12.0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ht="12.0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ht="12.0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ht="12.0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ht="12.0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ht="12.0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ht="12.0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ht="12.0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ht="12.0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ht="12.0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ht="12.0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ht="12.0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ht="12.0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ht="12.0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ht="12.0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ht="12.0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ht="12.0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ht="12.0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ht="12.0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ht="12.0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ht="12.0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ht="12.0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ht="12.0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ht="12.0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ht="12.0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ht="12.0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ht="12.0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ht="12.0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ht="12.0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ht="12.0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ht="12.0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ht="12.0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ht="12.0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ht="12.0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ht="12.0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ht="12.0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ht="12.0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ht="12.0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ht="12.0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ht="12.0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ht="12.0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ht="12.0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ht="12.0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ht="12.0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ht="12.0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ht="12.0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ht="12.0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ht="12.0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ht="12.0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ht="12.0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ht="12.0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ht="12.0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ht="12.0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ht="12.0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ht="12.0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ht="12.0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ht="12.0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ht="12.0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ht="12.0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ht="12.0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ht="12.0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ht="12.0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ht="12.0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ht="12.0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ht="12.0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ht="12.0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ht="12.0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ht="12.0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ht="12.0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ht="12.0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ht="12.0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ht="12.0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ht="12.0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ht="12.0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ht="12.0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ht="12.0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ht="12.0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ht="12.0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ht="12.0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ht="12.0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ht="12.0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ht="12.0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ht="12.0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ht="12.0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ht="12.0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ht="12.0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ht="12.0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ht="12.0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ht="12.0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ht="12.0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ht="12.0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ht="12.0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ht="12.0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ht="12.0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ht="12.0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ht="12.0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ht="12.0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ht="12.0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ht="12.0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ht="12.0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ht="12.0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ht="12.0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ht="12.0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ht="12.0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ht="12.0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ht="12.0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ht="12.0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ht="12.0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ht="12.0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ht="12.0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ht="12.0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ht="12.0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ht="12.0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ht="12.0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ht="12.0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ht="12.0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ht="12.0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ht="12.0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ht="12.0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ht="12.0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ht="12.0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ht="12.0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ht="12.0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ht="12.0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ht="12.0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ht="12.0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ht="12.0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ht="12.0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ht="12.0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ht="12.0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ht="12.0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ht="12.0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ht="12.0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ht="12.0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ht="12.0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ht="12.0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ht="12.0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ht="12.0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ht="12.0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ht="12.0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ht="12.0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ht="12.0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ht="12.0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ht="12.0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ht="12.0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ht="12.0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ht="12.0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ht="12.0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ht="12.0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ht="12.0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ht="12.0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ht="12.0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ht="12.0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ht="12.0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ht="12.0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ht="12.0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ht="12.0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ht="12.0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ht="12.0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ht="12.0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ht="12.0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ht="12.0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ht="12.0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ht="12.0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ht="12.0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ht="12.0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ht="12.0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ht="12.0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ht="12.0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ht="12.0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ht="12.0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ht="12.0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ht="12.0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ht="12.0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ht="12.0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ht="12.0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ht="12.0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ht="12.0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ht="12.0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ht="12.0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ht="12.0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ht="12.0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ht="12.0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ht="12.0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ht="12.0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ht="12.0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ht="12.0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ht="12.0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ht="12.0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ht="12.0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ht="12.0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ht="12.0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>
    <dataValidation type="list" allowBlank="1" showErrorMessage="1" sqref="A3:A25">
      <formula1>"Chèque,Virement,Espèces"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1" width="4.0"/>
    <col customWidth="1" min="2" max="2" width="25.63"/>
    <col customWidth="1" min="3" max="3" width="17.63"/>
    <col customWidth="1" min="4" max="4" width="20.13"/>
    <col customWidth="1" min="5" max="6" width="17.63"/>
    <col customWidth="1" min="7" max="7" width="11.63"/>
    <col customWidth="1" min="8" max="8" width="24.88"/>
    <col customWidth="1" min="9" max="9" width="15.88"/>
    <col customWidth="1" min="10" max="12" width="9.88"/>
    <col customWidth="1" min="13" max="13" width="1.63"/>
    <col customWidth="1" min="14" max="18" width="6.5"/>
    <col customWidth="1" min="19" max="19" width="10.38"/>
    <col customWidth="1" min="20" max="20" width="5.13"/>
    <col customWidth="1" min="21" max="21" width="10.38"/>
    <col customWidth="1" min="22" max="22" width="3.88"/>
    <col customWidth="1" min="23" max="25" width="6.38"/>
    <col customWidth="1" min="26" max="26" width="7.5"/>
    <col customWidth="1" min="27" max="29" width="10.63"/>
  </cols>
  <sheetData>
    <row r="1" ht="28.5" customHeight="1">
      <c r="A1" s="50" t="s">
        <v>58</v>
      </c>
      <c r="B1" s="50" t="s">
        <v>59</v>
      </c>
      <c r="C1" s="50" t="s">
        <v>60</v>
      </c>
      <c r="D1" s="50" t="s">
        <v>61</v>
      </c>
      <c r="E1" s="50" t="s">
        <v>62</v>
      </c>
      <c r="F1" s="50" t="s">
        <v>63</v>
      </c>
      <c r="G1" s="51" t="s">
        <v>64</v>
      </c>
      <c r="H1" s="51" t="s">
        <v>65</v>
      </c>
      <c r="I1" s="51" t="s">
        <v>66</v>
      </c>
      <c r="J1" s="50" t="s">
        <v>67</v>
      </c>
      <c r="K1" s="50" t="s">
        <v>68</v>
      </c>
      <c r="L1" s="50" t="s">
        <v>69</v>
      </c>
      <c r="M1" s="52"/>
      <c r="N1" s="50" t="s">
        <v>70</v>
      </c>
      <c r="O1" s="50" t="s">
        <v>71</v>
      </c>
      <c r="P1" s="50" t="s">
        <v>72</v>
      </c>
      <c r="Q1" s="50" t="s">
        <v>73</v>
      </c>
      <c r="R1" s="50" t="s">
        <v>74</v>
      </c>
      <c r="S1" s="50" t="s">
        <v>75</v>
      </c>
      <c r="T1" s="50" t="s">
        <v>76</v>
      </c>
      <c r="U1" s="50" t="s">
        <v>77</v>
      </c>
      <c r="V1" s="52"/>
      <c r="W1" s="50" t="s">
        <v>78</v>
      </c>
      <c r="X1" s="50" t="s">
        <v>79</v>
      </c>
      <c r="Y1" s="50" t="s">
        <v>80</v>
      </c>
      <c r="Z1" s="50" t="s">
        <v>81</v>
      </c>
      <c r="AA1" s="52"/>
      <c r="AB1" s="52" t="s">
        <v>82</v>
      </c>
      <c r="AC1" s="52" t="s">
        <v>83</v>
      </c>
    </row>
    <row r="2" ht="19.5" customHeight="1">
      <c r="A2" s="20">
        <v>101.0</v>
      </c>
      <c r="B2" s="53"/>
      <c r="C2" s="20"/>
      <c r="D2" s="20"/>
      <c r="E2" s="20"/>
      <c r="F2" s="20"/>
      <c r="G2" s="54"/>
      <c r="H2" s="55"/>
      <c r="I2" s="56" t="str">
        <f>IF(G2&lt;&gt;"",IF((DATE(YEAR(G2)+13,MONTH(G2),DAY(G2)))&lt;=Date_Passage,"OK","PAS L'AGE"),"")</f>
        <v/>
      </c>
      <c r="J2" s="57">
        <v>15.0</v>
      </c>
      <c r="K2" s="58" t="str">
        <f t="shared" ref="K2:K51" si="1">(U2)</f>
        <v>N</v>
      </c>
      <c r="L2" s="32"/>
      <c r="M2" s="5"/>
      <c r="N2" s="20" t="s">
        <v>84</v>
      </c>
      <c r="O2" s="20" t="s">
        <v>84</v>
      </c>
      <c r="P2" s="20" t="s">
        <v>84</v>
      </c>
      <c r="Q2" s="20" t="s">
        <v>84</v>
      </c>
      <c r="R2" s="20" t="s">
        <v>84</v>
      </c>
      <c r="S2" s="58" t="str">
        <f t="shared" ref="S2:S51" si="2">IF(AND(X2&gt;=AB2),"O",IF(AND(Y2&gt;=AB2),"N",IF(AND(X2=AC2,Y2=AC2),"O",IF(AND(X2&lt;=AC2,Y2&lt;=AC2),"I"))))</f>
        <v>N</v>
      </c>
      <c r="T2" s="20" t="s">
        <v>84</v>
      </c>
      <c r="U2" s="58" t="str">
        <f t="shared" ref="U2:U51" si="3">IF(T2="","",T2)</f>
        <v>N</v>
      </c>
      <c r="V2" s="5"/>
      <c r="W2" s="58">
        <f t="shared" ref="W2:W51" si="4">COUNTA(N2:R2)</f>
        <v>5</v>
      </c>
      <c r="X2" s="58">
        <f t="shared" ref="X2:X51" si="5">COUNTIF(N2:R2,"O")</f>
        <v>0</v>
      </c>
      <c r="Y2" s="58">
        <f t="shared" ref="Y2:Y51" si="6">COUNTIF(N2:R2,"N")</f>
        <v>5</v>
      </c>
      <c r="Z2" s="58">
        <f t="shared" ref="Z2:Z51" si="7">COUNTIF(N2:R2,"I")</f>
        <v>0</v>
      </c>
      <c r="AA2" s="59"/>
      <c r="AB2" s="59">
        <f t="shared" ref="AB2:AB51" si="8">(W2+1)/2</f>
        <v>3</v>
      </c>
      <c r="AC2" s="59">
        <f t="shared" ref="AC2:AC51" si="9">(W2-1)/2</f>
        <v>2</v>
      </c>
    </row>
    <row r="3" ht="19.5" customHeight="1">
      <c r="A3" s="20">
        <v>102.0</v>
      </c>
      <c r="B3" s="53"/>
      <c r="C3" s="20"/>
      <c r="D3" s="20"/>
      <c r="E3" s="20"/>
      <c r="F3" s="20"/>
      <c r="G3" s="54"/>
      <c r="H3" s="55"/>
      <c r="I3" s="56" t="str">
        <f>IF(G3&lt;&gt;"",IF((DATE(YEAR(G3)+13,MONTH(G3),DAY(G3)))&lt;=Date_Passage,"OK","PAS L'AGE"),"")</f>
        <v/>
      </c>
      <c r="J3" s="32"/>
      <c r="K3" s="58" t="str">
        <f t="shared" si="1"/>
        <v>N</v>
      </c>
      <c r="L3" s="32"/>
      <c r="M3" s="5"/>
      <c r="N3" s="20" t="s">
        <v>84</v>
      </c>
      <c r="O3" s="20" t="s">
        <v>84</v>
      </c>
      <c r="P3" s="20" t="s">
        <v>84</v>
      </c>
      <c r="Q3" s="20" t="s">
        <v>84</v>
      </c>
      <c r="R3" s="20" t="s">
        <v>84</v>
      </c>
      <c r="S3" s="58" t="str">
        <f t="shared" si="2"/>
        <v>N</v>
      </c>
      <c r="T3" s="20" t="s">
        <v>84</v>
      </c>
      <c r="U3" s="58" t="str">
        <f t="shared" si="3"/>
        <v>N</v>
      </c>
      <c r="V3" s="5"/>
      <c r="W3" s="58">
        <f t="shared" si="4"/>
        <v>5</v>
      </c>
      <c r="X3" s="58">
        <f t="shared" si="5"/>
        <v>0</v>
      </c>
      <c r="Y3" s="58">
        <f t="shared" si="6"/>
        <v>5</v>
      </c>
      <c r="Z3" s="58">
        <f t="shared" si="7"/>
        <v>0</v>
      </c>
      <c r="AA3" s="59"/>
      <c r="AB3" s="59">
        <f t="shared" si="8"/>
        <v>3</v>
      </c>
      <c r="AC3" s="59">
        <f t="shared" si="9"/>
        <v>2</v>
      </c>
    </row>
    <row r="4" ht="19.5" customHeight="1">
      <c r="A4" s="20">
        <v>103.0</v>
      </c>
      <c r="B4" s="53"/>
      <c r="C4" s="20"/>
      <c r="D4" s="20"/>
      <c r="E4" s="20"/>
      <c r="F4" s="20"/>
      <c r="G4" s="54"/>
      <c r="H4" s="55"/>
      <c r="I4" s="56" t="str">
        <f>IF(G4&lt;&gt;"",IF((DATE(YEAR(G4)+13,MONTH(G4),DAY(G4)))&lt;=Date_Passage,"OK","PAS L'AGE"),"")</f>
        <v/>
      </c>
      <c r="J4" s="32"/>
      <c r="K4" s="58" t="str">
        <f t="shared" si="1"/>
        <v>N</v>
      </c>
      <c r="L4" s="32"/>
      <c r="M4" s="5"/>
      <c r="N4" s="20" t="s">
        <v>84</v>
      </c>
      <c r="O4" s="20" t="s">
        <v>84</v>
      </c>
      <c r="P4" s="20" t="s">
        <v>84</v>
      </c>
      <c r="Q4" s="20" t="s">
        <v>84</v>
      </c>
      <c r="R4" s="20" t="s">
        <v>84</v>
      </c>
      <c r="S4" s="58" t="str">
        <f t="shared" si="2"/>
        <v>N</v>
      </c>
      <c r="T4" s="20" t="s">
        <v>84</v>
      </c>
      <c r="U4" s="58" t="str">
        <f t="shared" si="3"/>
        <v>N</v>
      </c>
      <c r="V4" s="5"/>
      <c r="W4" s="58">
        <f t="shared" si="4"/>
        <v>5</v>
      </c>
      <c r="X4" s="58">
        <f t="shared" si="5"/>
        <v>0</v>
      </c>
      <c r="Y4" s="58">
        <f t="shared" si="6"/>
        <v>5</v>
      </c>
      <c r="Z4" s="58">
        <f t="shared" si="7"/>
        <v>0</v>
      </c>
      <c r="AA4" s="59"/>
      <c r="AB4" s="59">
        <f t="shared" si="8"/>
        <v>3</v>
      </c>
      <c r="AC4" s="59">
        <f t="shared" si="9"/>
        <v>2</v>
      </c>
    </row>
    <row r="5" ht="19.5" customHeight="1">
      <c r="A5" s="20">
        <v>104.0</v>
      </c>
      <c r="B5" s="53"/>
      <c r="C5" s="20"/>
      <c r="D5" s="20"/>
      <c r="E5" s="20"/>
      <c r="F5" s="20"/>
      <c r="G5" s="54"/>
      <c r="H5" s="55"/>
      <c r="I5" s="56" t="str">
        <f>IF(G5&lt;&gt;"",IF((DATE(YEAR(G5)+13,MONTH(G5),DAY(G5)))&lt;=Date_Passage,"OK","PAS L'AGE"),"")</f>
        <v/>
      </c>
      <c r="J5" s="32"/>
      <c r="K5" s="58" t="str">
        <f t="shared" si="1"/>
        <v>N</v>
      </c>
      <c r="L5" s="32"/>
      <c r="M5" s="5"/>
      <c r="N5" s="20" t="s">
        <v>84</v>
      </c>
      <c r="O5" s="20" t="s">
        <v>84</v>
      </c>
      <c r="P5" s="20" t="s">
        <v>84</v>
      </c>
      <c r="Q5" s="20" t="s">
        <v>84</v>
      </c>
      <c r="R5" s="20" t="s">
        <v>84</v>
      </c>
      <c r="S5" s="58" t="str">
        <f t="shared" si="2"/>
        <v>N</v>
      </c>
      <c r="T5" s="20" t="s">
        <v>84</v>
      </c>
      <c r="U5" s="58" t="str">
        <f t="shared" si="3"/>
        <v>N</v>
      </c>
      <c r="V5" s="5"/>
      <c r="W5" s="58">
        <f t="shared" si="4"/>
        <v>5</v>
      </c>
      <c r="X5" s="58">
        <f t="shared" si="5"/>
        <v>0</v>
      </c>
      <c r="Y5" s="58">
        <f t="shared" si="6"/>
        <v>5</v>
      </c>
      <c r="Z5" s="58">
        <f t="shared" si="7"/>
        <v>0</v>
      </c>
      <c r="AA5" s="59"/>
      <c r="AB5" s="59">
        <f t="shared" si="8"/>
        <v>3</v>
      </c>
      <c r="AC5" s="59">
        <f t="shared" si="9"/>
        <v>2</v>
      </c>
    </row>
    <row r="6" ht="19.5" customHeight="1">
      <c r="A6" s="20">
        <v>105.0</v>
      </c>
      <c r="B6" s="53"/>
      <c r="C6" s="20"/>
      <c r="D6" s="20"/>
      <c r="E6" s="20"/>
      <c r="F6" s="20"/>
      <c r="G6" s="54"/>
      <c r="H6" s="55"/>
      <c r="I6" s="56" t="str">
        <f>IF(G6&lt;&gt;"",IF((DATE(YEAR(G6)+13,MONTH(G6),DAY(G6)))&lt;=Date_Passage,"OK","PAS L'AGE"),"")</f>
        <v/>
      </c>
      <c r="J6" s="32"/>
      <c r="K6" s="58" t="str">
        <f t="shared" si="1"/>
        <v>N</v>
      </c>
      <c r="L6" s="32"/>
      <c r="M6" s="5"/>
      <c r="N6" s="20" t="s">
        <v>84</v>
      </c>
      <c r="O6" s="20" t="s">
        <v>84</v>
      </c>
      <c r="P6" s="20" t="s">
        <v>84</v>
      </c>
      <c r="Q6" s="20" t="s">
        <v>84</v>
      </c>
      <c r="R6" s="20" t="s">
        <v>84</v>
      </c>
      <c r="S6" s="58" t="str">
        <f t="shared" si="2"/>
        <v>N</v>
      </c>
      <c r="T6" s="20" t="s">
        <v>84</v>
      </c>
      <c r="U6" s="58" t="str">
        <f t="shared" si="3"/>
        <v>N</v>
      </c>
      <c r="V6" s="5"/>
      <c r="W6" s="58">
        <f t="shared" si="4"/>
        <v>5</v>
      </c>
      <c r="X6" s="58">
        <f t="shared" si="5"/>
        <v>0</v>
      </c>
      <c r="Y6" s="58">
        <f t="shared" si="6"/>
        <v>5</v>
      </c>
      <c r="Z6" s="58">
        <f t="shared" si="7"/>
        <v>0</v>
      </c>
      <c r="AA6" s="59"/>
      <c r="AB6" s="59">
        <f t="shared" si="8"/>
        <v>3</v>
      </c>
      <c r="AC6" s="59">
        <f t="shared" si="9"/>
        <v>2</v>
      </c>
    </row>
    <row r="7" ht="19.5" customHeight="1">
      <c r="A7" s="20">
        <v>106.0</v>
      </c>
      <c r="B7" s="53"/>
      <c r="C7" s="20"/>
      <c r="D7" s="20"/>
      <c r="E7" s="20"/>
      <c r="F7" s="20"/>
      <c r="G7" s="54"/>
      <c r="H7" s="55"/>
      <c r="I7" s="56" t="str">
        <f>IF(G7&lt;&gt;"",IF((DATE(YEAR(G7)+13,MONTH(G7),DAY(G7)))&lt;=Date_Passage,"OK","PAS L'AGE"),"")</f>
        <v/>
      </c>
      <c r="J7" s="32"/>
      <c r="K7" s="58" t="str">
        <f t="shared" si="1"/>
        <v>N</v>
      </c>
      <c r="L7" s="32"/>
      <c r="M7" s="5"/>
      <c r="N7" s="20" t="s">
        <v>84</v>
      </c>
      <c r="O7" s="20" t="s">
        <v>84</v>
      </c>
      <c r="P7" s="20" t="s">
        <v>84</v>
      </c>
      <c r="Q7" s="20" t="s">
        <v>84</v>
      </c>
      <c r="R7" s="20" t="s">
        <v>84</v>
      </c>
      <c r="S7" s="58" t="str">
        <f t="shared" si="2"/>
        <v>N</v>
      </c>
      <c r="T7" s="20" t="s">
        <v>84</v>
      </c>
      <c r="U7" s="58" t="str">
        <f t="shared" si="3"/>
        <v>N</v>
      </c>
      <c r="V7" s="5"/>
      <c r="W7" s="58">
        <f t="shared" si="4"/>
        <v>5</v>
      </c>
      <c r="X7" s="58">
        <f t="shared" si="5"/>
        <v>0</v>
      </c>
      <c r="Y7" s="58">
        <f t="shared" si="6"/>
        <v>5</v>
      </c>
      <c r="Z7" s="58">
        <f t="shared" si="7"/>
        <v>0</v>
      </c>
      <c r="AA7" s="59"/>
      <c r="AB7" s="59">
        <f t="shared" si="8"/>
        <v>3</v>
      </c>
      <c r="AC7" s="59">
        <f t="shared" si="9"/>
        <v>2</v>
      </c>
    </row>
    <row r="8" ht="19.5" customHeight="1">
      <c r="A8" s="20">
        <v>107.0</v>
      </c>
      <c r="B8" s="53"/>
      <c r="C8" s="20"/>
      <c r="D8" s="20"/>
      <c r="E8" s="20"/>
      <c r="F8" s="20"/>
      <c r="G8" s="54"/>
      <c r="H8" s="55"/>
      <c r="I8" s="56" t="str">
        <f>IF(G8&lt;&gt;"",IF((DATE(YEAR(G8)+13,MONTH(G8),DAY(G8)))&lt;=Date_Passage,"OK","PAS L'AGE"),"")</f>
        <v/>
      </c>
      <c r="J8" s="32"/>
      <c r="K8" s="58" t="str">
        <f t="shared" si="1"/>
        <v>N</v>
      </c>
      <c r="L8" s="32"/>
      <c r="M8" s="5"/>
      <c r="N8" s="20" t="s">
        <v>84</v>
      </c>
      <c r="O8" s="20" t="s">
        <v>84</v>
      </c>
      <c r="P8" s="20" t="s">
        <v>84</v>
      </c>
      <c r="Q8" s="20" t="s">
        <v>84</v>
      </c>
      <c r="R8" s="20" t="s">
        <v>84</v>
      </c>
      <c r="S8" s="58" t="str">
        <f t="shared" si="2"/>
        <v>N</v>
      </c>
      <c r="T8" s="20" t="s">
        <v>84</v>
      </c>
      <c r="U8" s="58" t="str">
        <f t="shared" si="3"/>
        <v>N</v>
      </c>
      <c r="V8" s="5"/>
      <c r="W8" s="58">
        <f t="shared" si="4"/>
        <v>5</v>
      </c>
      <c r="X8" s="58">
        <f t="shared" si="5"/>
        <v>0</v>
      </c>
      <c r="Y8" s="58">
        <f t="shared" si="6"/>
        <v>5</v>
      </c>
      <c r="Z8" s="58">
        <f t="shared" si="7"/>
        <v>0</v>
      </c>
      <c r="AA8" s="59"/>
      <c r="AB8" s="59">
        <f t="shared" si="8"/>
        <v>3</v>
      </c>
      <c r="AC8" s="59">
        <f t="shared" si="9"/>
        <v>2</v>
      </c>
    </row>
    <row r="9" ht="19.5" customHeight="1">
      <c r="A9" s="20">
        <v>108.0</v>
      </c>
      <c r="B9" s="53"/>
      <c r="C9" s="20"/>
      <c r="D9" s="20"/>
      <c r="E9" s="20"/>
      <c r="F9" s="20"/>
      <c r="G9" s="54"/>
      <c r="H9" s="55"/>
      <c r="I9" s="56" t="str">
        <f>IF(G9&lt;&gt;"",IF((DATE(YEAR(G9)+13,MONTH(G9),DAY(G9)))&lt;=Date_Passage,"OK","PAS L'AGE"),"")</f>
        <v/>
      </c>
      <c r="J9" s="32"/>
      <c r="K9" s="58" t="str">
        <f t="shared" si="1"/>
        <v>N</v>
      </c>
      <c r="L9" s="32"/>
      <c r="M9" s="5"/>
      <c r="N9" s="20" t="s">
        <v>84</v>
      </c>
      <c r="O9" s="20" t="s">
        <v>84</v>
      </c>
      <c r="P9" s="20" t="s">
        <v>84</v>
      </c>
      <c r="Q9" s="20" t="s">
        <v>84</v>
      </c>
      <c r="R9" s="20" t="s">
        <v>84</v>
      </c>
      <c r="S9" s="58" t="str">
        <f t="shared" si="2"/>
        <v>N</v>
      </c>
      <c r="T9" s="20" t="s">
        <v>84</v>
      </c>
      <c r="U9" s="58" t="str">
        <f t="shared" si="3"/>
        <v>N</v>
      </c>
      <c r="V9" s="5"/>
      <c r="W9" s="58">
        <f t="shared" si="4"/>
        <v>5</v>
      </c>
      <c r="X9" s="58">
        <f t="shared" si="5"/>
        <v>0</v>
      </c>
      <c r="Y9" s="58">
        <f t="shared" si="6"/>
        <v>5</v>
      </c>
      <c r="Z9" s="58">
        <f t="shared" si="7"/>
        <v>0</v>
      </c>
      <c r="AA9" s="59"/>
      <c r="AB9" s="59">
        <f t="shared" si="8"/>
        <v>3</v>
      </c>
      <c r="AC9" s="59">
        <f t="shared" si="9"/>
        <v>2</v>
      </c>
    </row>
    <row r="10" ht="19.5" customHeight="1">
      <c r="A10" s="20">
        <v>109.0</v>
      </c>
      <c r="B10" s="53"/>
      <c r="C10" s="20"/>
      <c r="D10" s="20"/>
      <c r="E10" s="20"/>
      <c r="F10" s="20"/>
      <c r="G10" s="54"/>
      <c r="H10" s="55"/>
      <c r="I10" s="56" t="str">
        <f>IF(G10&lt;&gt;"",IF((DATE(YEAR(G10)+13,MONTH(G10),DAY(G10)))&lt;=Date_Passage,"OK","PAS L'AGE"),"")</f>
        <v/>
      </c>
      <c r="J10" s="32"/>
      <c r="K10" s="58" t="str">
        <f t="shared" si="1"/>
        <v>N</v>
      </c>
      <c r="L10" s="32"/>
      <c r="M10" s="5"/>
      <c r="N10" s="20" t="s">
        <v>84</v>
      </c>
      <c r="O10" s="20" t="s">
        <v>84</v>
      </c>
      <c r="P10" s="20" t="s">
        <v>84</v>
      </c>
      <c r="Q10" s="20" t="s">
        <v>84</v>
      </c>
      <c r="R10" s="20" t="s">
        <v>84</v>
      </c>
      <c r="S10" s="58" t="str">
        <f t="shared" si="2"/>
        <v>N</v>
      </c>
      <c r="T10" s="20" t="s">
        <v>84</v>
      </c>
      <c r="U10" s="58" t="str">
        <f t="shared" si="3"/>
        <v>N</v>
      </c>
      <c r="V10" s="5"/>
      <c r="W10" s="58">
        <f t="shared" si="4"/>
        <v>5</v>
      </c>
      <c r="X10" s="58">
        <f t="shared" si="5"/>
        <v>0</v>
      </c>
      <c r="Y10" s="58">
        <f t="shared" si="6"/>
        <v>5</v>
      </c>
      <c r="Z10" s="58">
        <f t="shared" si="7"/>
        <v>0</v>
      </c>
      <c r="AA10" s="59"/>
      <c r="AB10" s="59">
        <f t="shared" si="8"/>
        <v>3</v>
      </c>
      <c r="AC10" s="59">
        <f t="shared" si="9"/>
        <v>2</v>
      </c>
    </row>
    <row r="11" ht="19.5" customHeight="1">
      <c r="A11" s="20">
        <v>110.0</v>
      </c>
      <c r="B11" s="53"/>
      <c r="C11" s="20"/>
      <c r="D11" s="20"/>
      <c r="E11" s="20"/>
      <c r="F11" s="20"/>
      <c r="G11" s="54"/>
      <c r="H11" s="55"/>
      <c r="I11" s="56" t="str">
        <f>IF(G11&lt;&gt;"",IF((DATE(YEAR(G11)+13,MONTH(G11),DAY(G11)))&lt;=Date_Passage,"OK","PAS L'AGE"),"")</f>
        <v/>
      </c>
      <c r="J11" s="32"/>
      <c r="K11" s="58" t="str">
        <f t="shared" si="1"/>
        <v>N</v>
      </c>
      <c r="L11" s="32"/>
      <c r="M11" s="5"/>
      <c r="N11" s="20" t="s">
        <v>84</v>
      </c>
      <c r="O11" s="20" t="s">
        <v>84</v>
      </c>
      <c r="P11" s="20" t="s">
        <v>84</v>
      </c>
      <c r="Q11" s="20" t="s">
        <v>84</v>
      </c>
      <c r="R11" s="20" t="s">
        <v>84</v>
      </c>
      <c r="S11" s="58" t="str">
        <f t="shared" si="2"/>
        <v>N</v>
      </c>
      <c r="T11" s="20" t="s">
        <v>84</v>
      </c>
      <c r="U11" s="58" t="str">
        <f t="shared" si="3"/>
        <v>N</v>
      </c>
      <c r="V11" s="5"/>
      <c r="W11" s="58">
        <f t="shared" si="4"/>
        <v>5</v>
      </c>
      <c r="X11" s="58">
        <f t="shared" si="5"/>
        <v>0</v>
      </c>
      <c r="Y11" s="58">
        <f t="shared" si="6"/>
        <v>5</v>
      </c>
      <c r="Z11" s="58">
        <f t="shared" si="7"/>
        <v>0</v>
      </c>
      <c r="AA11" s="59"/>
      <c r="AB11" s="59">
        <f t="shared" si="8"/>
        <v>3</v>
      </c>
      <c r="AC11" s="59">
        <f t="shared" si="9"/>
        <v>2</v>
      </c>
    </row>
    <row r="12" ht="19.5" customHeight="1">
      <c r="A12" s="20">
        <v>111.0</v>
      </c>
      <c r="B12" s="53"/>
      <c r="C12" s="20"/>
      <c r="D12" s="20"/>
      <c r="E12" s="20"/>
      <c r="F12" s="20"/>
      <c r="G12" s="54"/>
      <c r="H12" s="55"/>
      <c r="I12" s="56" t="str">
        <f>IF(G12&lt;&gt;"",IF((DATE(YEAR(G12)+13,MONTH(G12),DAY(G12)))&lt;=Date_Passage,"OK","PAS L'AGE"),"")</f>
        <v/>
      </c>
      <c r="J12" s="32"/>
      <c r="K12" s="58" t="str">
        <f t="shared" si="1"/>
        <v>N</v>
      </c>
      <c r="L12" s="32"/>
      <c r="M12" s="5"/>
      <c r="N12" s="20" t="s">
        <v>84</v>
      </c>
      <c r="O12" s="20" t="s">
        <v>84</v>
      </c>
      <c r="P12" s="20" t="s">
        <v>84</v>
      </c>
      <c r="Q12" s="20" t="s">
        <v>84</v>
      </c>
      <c r="R12" s="20" t="s">
        <v>84</v>
      </c>
      <c r="S12" s="58" t="str">
        <f t="shared" si="2"/>
        <v>N</v>
      </c>
      <c r="T12" s="20" t="s">
        <v>84</v>
      </c>
      <c r="U12" s="58" t="str">
        <f t="shared" si="3"/>
        <v>N</v>
      </c>
      <c r="V12" s="5"/>
      <c r="W12" s="58">
        <f t="shared" si="4"/>
        <v>5</v>
      </c>
      <c r="X12" s="58">
        <f t="shared" si="5"/>
        <v>0</v>
      </c>
      <c r="Y12" s="58">
        <f t="shared" si="6"/>
        <v>5</v>
      </c>
      <c r="Z12" s="58">
        <f t="shared" si="7"/>
        <v>0</v>
      </c>
      <c r="AA12" s="59"/>
      <c r="AB12" s="59">
        <f t="shared" si="8"/>
        <v>3</v>
      </c>
      <c r="AC12" s="59">
        <f t="shared" si="9"/>
        <v>2</v>
      </c>
    </row>
    <row r="13" ht="19.5" customHeight="1">
      <c r="A13" s="20">
        <v>112.0</v>
      </c>
      <c r="B13" s="53"/>
      <c r="C13" s="20"/>
      <c r="D13" s="20"/>
      <c r="E13" s="20"/>
      <c r="F13" s="20"/>
      <c r="G13" s="54"/>
      <c r="H13" s="55"/>
      <c r="I13" s="56" t="str">
        <f>IF(G13&lt;&gt;"",IF((DATE(YEAR(G13)+13,MONTH(G13),DAY(G13)))&lt;=Date_Passage,"OK","PAS L'AGE"),"")</f>
        <v/>
      </c>
      <c r="J13" s="32"/>
      <c r="K13" s="58" t="str">
        <f t="shared" si="1"/>
        <v>N</v>
      </c>
      <c r="L13" s="32"/>
      <c r="M13" s="5"/>
      <c r="N13" s="20" t="s">
        <v>84</v>
      </c>
      <c r="O13" s="20" t="s">
        <v>84</v>
      </c>
      <c r="P13" s="20" t="s">
        <v>84</v>
      </c>
      <c r="Q13" s="20" t="s">
        <v>84</v>
      </c>
      <c r="R13" s="20" t="s">
        <v>84</v>
      </c>
      <c r="S13" s="58" t="str">
        <f t="shared" si="2"/>
        <v>N</v>
      </c>
      <c r="T13" s="20" t="s">
        <v>84</v>
      </c>
      <c r="U13" s="58" t="str">
        <f t="shared" si="3"/>
        <v>N</v>
      </c>
      <c r="V13" s="5"/>
      <c r="W13" s="58">
        <f t="shared" si="4"/>
        <v>5</v>
      </c>
      <c r="X13" s="58">
        <f t="shared" si="5"/>
        <v>0</v>
      </c>
      <c r="Y13" s="58">
        <f t="shared" si="6"/>
        <v>5</v>
      </c>
      <c r="Z13" s="58">
        <f t="shared" si="7"/>
        <v>0</v>
      </c>
      <c r="AA13" s="59"/>
      <c r="AB13" s="59">
        <f t="shared" si="8"/>
        <v>3</v>
      </c>
      <c r="AC13" s="59">
        <f t="shared" si="9"/>
        <v>2</v>
      </c>
    </row>
    <row r="14" ht="19.5" customHeight="1">
      <c r="A14" s="20">
        <v>113.0</v>
      </c>
      <c r="B14" s="53"/>
      <c r="C14" s="20"/>
      <c r="D14" s="20"/>
      <c r="E14" s="20"/>
      <c r="F14" s="20"/>
      <c r="G14" s="54"/>
      <c r="H14" s="55"/>
      <c r="I14" s="56" t="str">
        <f>IF(G14&lt;&gt;"",IF((DATE(YEAR(G14)+13,MONTH(G14),DAY(G14)))&lt;=Date_Passage,"OK","PAS L'AGE"),"")</f>
        <v/>
      </c>
      <c r="J14" s="32"/>
      <c r="K14" s="58" t="str">
        <f t="shared" si="1"/>
        <v>N</v>
      </c>
      <c r="L14" s="32"/>
      <c r="M14" s="5"/>
      <c r="N14" s="20" t="s">
        <v>84</v>
      </c>
      <c r="O14" s="20" t="s">
        <v>84</v>
      </c>
      <c r="P14" s="20" t="s">
        <v>84</v>
      </c>
      <c r="Q14" s="20" t="s">
        <v>84</v>
      </c>
      <c r="R14" s="20" t="s">
        <v>84</v>
      </c>
      <c r="S14" s="58" t="str">
        <f t="shared" si="2"/>
        <v>N</v>
      </c>
      <c r="T14" s="20" t="s">
        <v>84</v>
      </c>
      <c r="U14" s="58" t="str">
        <f t="shared" si="3"/>
        <v>N</v>
      </c>
      <c r="V14" s="5"/>
      <c r="W14" s="58">
        <f t="shared" si="4"/>
        <v>5</v>
      </c>
      <c r="X14" s="58">
        <f t="shared" si="5"/>
        <v>0</v>
      </c>
      <c r="Y14" s="58">
        <f t="shared" si="6"/>
        <v>5</v>
      </c>
      <c r="Z14" s="58">
        <f t="shared" si="7"/>
        <v>0</v>
      </c>
      <c r="AA14" s="59"/>
      <c r="AB14" s="59">
        <f t="shared" si="8"/>
        <v>3</v>
      </c>
      <c r="AC14" s="59">
        <f t="shared" si="9"/>
        <v>2</v>
      </c>
    </row>
    <row r="15" ht="19.5" customHeight="1">
      <c r="A15" s="20">
        <v>114.0</v>
      </c>
      <c r="B15" s="53"/>
      <c r="C15" s="20"/>
      <c r="D15" s="20"/>
      <c r="E15" s="20"/>
      <c r="F15" s="20"/>
      <c r="G15" s="54"/>
      <c r="H15" s="55"/>
      <c r="I15" s="56" t="str">
        <f>IF(G15&lt;&gt;"",IF((DATE(YEAR(G15)+13,MONTH(G15),DAY(G15)))&lt;=Date_Passage,"OK","PAS L'AGE"),"")</f>
        <v/>
      </c>
      <c r="J15" s="32"/>
      <c r="K15" s="58" t="str">
        <f t="shared" si="1"/>
        <v>N</v>
      </c>
      <c r="L15" s="32"/>
      <c r="M15" s="5"/>
      <c r="N15" s="20" t="s">
        <v>84</v>
      </c>
      <c r="O15" s="20" t="s">
        <v>84</v>
      </c>
      <c r="P15" s="20" t="s">
        <v>84</v>
      </c>
      <c r="Q15" s="20" t="s">
        <v>84</v>
      </c>
      <c r="R15" s="20" t="s">
        <v>84</v>
      </c>
      <c r="S15" s="58" t="str">
        <f t="shared" si="2"/>
        <v>N</v>
      </c>
      <c r="T15" s="20" t="s">
        <v>84</v>
      </c>
      <c r="U15" s="58" t="str">
        <f t="shared" si="3"/>
        <v>N</v>
      </c>
      <c r="V15" s="5"/>
      <c r="W15" s="58">
        <f t="shared" si="4"/>
        <v>5</v>
      </c>
      <c r="X15" s="58">
        <f t="shared" si="5"/>
        <v>0</v>
      </c>
      <c r="Y15" s="58">
        <f t="shared" si="6"/>
        <v>5</v>
      </c>
      <c r="Z15" s="58">
        <f t="shared" si="7"/>
        <v>0</v>
      </c>
      <c r="AA15" s="59"/>
      <c r="AB15" s="59">
        <f t="shared" si="8"/>
        <v>3</v>
      </c>
      <c r="AC15" s="59">
        <f t="shared" si="9"/>
        <v>2</v>
      </c>
    </row>
    <row r="16" ht="19.5" customHeight="1">
      <c r="A16" s="20">
        <v>115.0</v>
      </c>
      <c r="B16" s="53"/>
      <c r="C16" s="20"/>
      <c r="D16" s="20"/>
      <c r="E16" s="20"/>
      <c r="F16" s="20"/>
      <c r="G16" s="54"/>
      <c r="H16" s="55"/>
      <c r="I16" s="56" t="str">
        <f>IF(G16&lt;&gt;"",IF((DATE(YEAR(G16)+13,MONTH(G16),DAY(G16)))&lt;=Date_Passage,"OK","PAS L'AGE"),"")</f>
        <v/>
      </c>
      <c r="J16" s="32"/>
      <c r="K16" s="58" t="str">
        <f t="shared" si="1"/>
        <v>N</v>
      </c>
      <c r="L16" s="32"/>
      <c r="M16" s="5"/>
      <c r="N16" s="20" t="s">
        <v>84</v>
      </c>
      <c r="O16" s="20" t="s">
        <v>84</v>
      </c>
      <c r="P16" s="20" t="s">
        <v>84</v>
      </c>
      <c r="Q16" s="20" t="s">
        <v>84</v>
      </c>
      <c r="R16" s="20" t="s">
        <v>84</v>
      </c>
      <c r="S16" s="58" t="str">
        <f t="shared" si="2"/>
        <v>N</v>
      </c>
      <c r="T16" s="20" t="s">
        <v>84</v>
      </c>
      <c r="U16" s="58" t="str">
        <f t="shared" si="3"/>
        <v>N</v>
      </c>
      <c r="V16" s="5"/>
      <c r="W16" s="58">
        <f t="shared" si="4"/>
        <v>5</v>
      </c>
      <c r="X16" s="58">
        <f t="shared" si="5"/>
        <v>0</v>
      </c>
      <c r="Y16" s="58">
        <f t="shared" si="6"/>
        <v>5</v>
      </c>
      <c r="Z16" s="58">
        <f t="shared" si="7"/>
        <v>0</v>
      </c>
      <c r="AA16" s="59"/>
      <c r="AB16" s="59">
        <f t="shared" si="8"/>
        <v>3</v>
      </c>
      <c r="AC16" s="59">
        <f t="shared" si="9"/>
        <v>2</v>
      </c>
    </row>
    <row r="17" ht="19.5" customHeight="1">
      <c r="A17" s="20">
        <v>116.0</v>
      </c>
      <c r="B17" s="53"/>
      <c r="C17" s="20"/>
      <c r="D17" s="20"/>
      <c r="E17" s="20"/>
      <c r="F17" s="20"/>
      <c r="G17" s="54"/>
      <c r="H17" s="55"/>
      <c r="I17" s="56" t="str">
        <f>IF(G17&lt;&gt;"",IF((DATE(YEAR(G17)+13,MONTH(G17),DAY(G17)))&lt;=Date_Passage,"OK","PAS L'AGE"),"")</f>
        <v/>
      </c>
      <c r="J17" s="32"/>
      <c r="K17" s="58" t="str">
        <f t="shared" si="1"/>
        <v>N</v>
      </c>
      <c r="L17" s="32"/>
      <c r="M17" s="5"/>
      <c r="N17" s="20" t="s">
        <v>84</v>
      </c>
      <c r="O17" s="20" t="s">
        <v>84</v>
      </c>
      <c r="P17" s="20" t="s">
        <v>84</v>
      </c>
      <c r="Q17" s="20" t="s">
        <v>84</v>
      </c>
      <c r="R17" s="20" t="s">
        <v>84</v>
      </c>
      <c r="S17" s="58" t="str">
        <f t="shared" si="2"/>
        <v>N</v>
      </c>
      <c r="T17" s="20" t="s">
        <v>84</v>
      </c>
      <c r="U17" s="58" t="str">
        <f t="shared" si="3"/>
        <v>N</v>
      </c>
      <c r="V17" s="5"/>
      <c r="W17" s="58">
        <f t="shared" si="4"/>
        <v>5</v>
      </c>
      <c r="X17" s="58">
        <f t="shared" si="5"/>
        <v>0</v>
      </c>
      <c r="Y17" s="58">
        <f t="shared" si="6"/>
        <v>5</v>
      </c>
      <c r="Z17" s="58">
        <f t="shared" si="7"/>
        <v>0</v>
      </c>
      <c r="AA17" s="59"/>
      <c r="AB17" s="59">
        <f t="shared" si="8"/>
        <v>3</v>
      </c>
      <c r="AC17" s="59">
        <f t="shared" si="9"/>
        <v>2</v>
      </c>
    </row>
    <row r="18" ht="19.5" customHeight="1">
      <c r="A18" s="20">
        <v>117.0</v>
      </c>
      <c r="B18" s="53"/>
      <c r="C18" s="20"/>
      <c r="D18" s="20"/>
      <c r="E18" s="20"/>
      <c r="F18" s="20"/>
      <c r="G18" s="54"/>
      <c r="H18" s="55"/>
      <c r="I18" s="56" t="str">
        <f>IF(G18&lt;&gt;"",IF((DATE(YEAR(G18)+13,MONTH(G18),DAY(G18)))&lt;=Date_Passage,"OK","PAS L'AGE"),"")</f>
        <v/>
      </c>
      <c r="J18" s="32"/>
      <c r="K18" s="58" t="str">
        <f t="shared" si="1"/>
        <v>N</v>
      </c>
      <c r="L18" s="32"/>
      <c r="M18" s="5"/>
      <c r="N18" s="20" t="s">
        <v>84</v>
      </c>
      <c r="O18" s="20" t="s">
        <v>84</v>
      </c>
      <c r="P18" s="20" t="s">
        <v>84</v>
      </c>
      <c r="Q18" s="20" t="s">
        <v>84</v>
      </c>
      <c r="R18" s="20" t="s">
        <v>84</v>
      </c>
      <c r="S18" s="58" t="str">
        <f t="shared" si="2"/>
        <v>N</v>
      </c>
      <c r="T18" s="20" t="s">
        <v>84</v>
      </c>
      <c r="U18" s="58" t="str">
        <f t="shared" si="3"/>
        <v>N</v>
      </c>
      <c r="V18" s="5"/>
      <c r="W18" s="58">
        <f t="shared" si="4"/>
        <v>5</v>
      </c>
      <c r="X18" s="58">
        <f t="shared" si="5"/>
        <v>0</v>
      </c>
      <c r="Y18" s="58">
        <f t="shared" si="6"/>
        <v>5</v>
      </c>
      <c r="Z18" s="58">
        <f t="shared" si="7"/>
        <v>0</v>
      </c>
      <c r="AA18" s="59"/>
      <c r="AB18" s="59">
        <f t="shared" si="8"/>
        <v>3</v>
      </c>
      <c r="AC18" s="59">
        <f t="shared" si="9"/>
        <v>2</v>
      </c>
    </row>
    <row r="19" ht="19.5" customHeight="1">
      <c r="A19" s="20">
        <v>118.0</v>
      </c>
      <c r="B19" s="53"/>
      <c r="C19" s="20"/>
      <c r="D19" s="20"/>
      <c r="E19" s="20"/>
      <c r="F19" s="20"/>
      <c r="G19" s="54"/>
      <c r="H19" s="55"/>
      <c r="I19" s="56" t="str">
        <f>IF(G19&lt;&gt;"",IF((DATE(YEAR(G19)+13,MONTH(G19),DAY(G19)))&lt;=Date_Passage,"OK","PAS L'AGE"),"")</f>
        <v/>
      </c>
      <c r="J19" s="32"/>
      <c r="K19" s="58" t="str">
        <f t="shared" si="1"/>
        <v>N</v>
      </c>
      <c r="L19" s="32"/>
      <c r="M19" s="5"/>
      <c r="N19" s="20" t="s">
        <v>84</v>
      </c>
      <c r="O19" s="20" t="s">
        <v>84</v>
      </c>
      <c r="P19" s="20" t="s">
        <v>84</v>
      </c>
      <c r="Q19" s="20" t="s">
        <v>84</v>
      </c>
      <c r="R19" s="20" t="s">
        <v>84</v>
      </c>
      <c r="S19" s="58" t="str">
        <f t="shared" si="2"/>
        <v>N</v>
      </c>
      <c r="T19" s="20" t="s">
        <v>84</v>
      </c>
      <c r="U19" s="58" t="str">
        <f t="shared" si="3"/>
        <v>N</v>
      </c>
      <c r="V19" s="5"/>
      <c r="W19" s="58">
        <f t="shared" si="4"/>
        <v>5</v>
      </c>
      <c r="X19" s="58">
        <f t="shared" si="5"/>
        <v>0</v>
      </c>
      <c r="Y19" s="58">
        <f t="shared" si="6"/>
        <v>5</v>
      </c>
      <c r="Z19" s="58">
        <f t="shared" si="7"/>
        <v>0</v>
      </c>
      <c r="AA19" s="59"/>
      <c r="AB19" s="59">
        <f t="shared" si="8"/>
        <v>3</v>
      </c>
      <c r="AC19" s="59">
        <f t="shared" si="9"/>
        <v>2</v>
      </c>
    </row>
    <row r="20" ht="19.5" customHeight="1">
      <c r="A20" s="20">
        <v>119.0</v>
      </c>
      <c r="B20" s="53"/>
      <c r="C20" s="20"/>
      <c r="D20" s="20"/>
      <c r="E20" s="20"/>
      <c r="F20" s="20"/>
      <c r="G20" s="54"/>
      <c r="H20" s="55"/>
      <c r="I20" s="56" t="str">
        <f>IF(G20&lt;&gt;"",IF((DATE(YEAR(G20)+13,MONTH(G20),DAY(G20)))&lt;=Date_Passage,"OK","PAS L'AGE"),"")</f>
        <v/>
      </c>
      <c r="J20" s="20"/>
      <c r="K20" s="58" t="str">
        <f t="shared" si="1"/>
        <v>N</v>
      </c>
      <c r="L20" s="32"/>
      <c r="M20" s="5"/>
      <c r="N20" s="20" t="s">
        <v>84</v>
      </c>
      <c r="O20" s="20" t="s">
        <v>84</v>
      </c>
      <c r="P20" s="20" t="s">
        <v>84</v>
      </c>
      <c r="Q20" s="20" t="s">
        <v>84</v>
      </c>
      <c r="R20" s="20" t="s">
        <v>84</v>
      </c>
      <c r="S20" s="58" t="str">
        <f t="shared" si="2"/>
        <v>N</v>
      </c>
      <c r="T20" s="20" t="s">
        <v>84</v>
      </c>
      <c r="U20" s="58" t="str">
        <f t="shared" si="3"/>
        <v>N</v>
      </c>
      <c r="V20" s="5"/>
      <c r="W20" s="58">
        <f t="shared" si="4"/>
        <v>5</v>
      </c>
      <c r="X20" s="58">
        <f t="shared" si="5"/>
        <v>0</v>
      </c>
      <c r="Y20" s="58">
        <f t="shared" si="6"/>
        <v>5</v>
      </c>
      <c r="Z20" s="58">
        <f t="shared" si="7"/>
        <v>0</v>
      </c>
      <c r="AA20" s="59"/>
      <c r="AB20" s="59">
        <f t="shared" si="8"/>
        <v>3</v>
      </c>
      <c r="AC20" s="59">
        <f t="shared" si="9"/>
        <v>2</v>
      </c>
    </row>
    <row r="21" ht="19.5" customHeight="1">
      <c r="A21" s="20">
        <v>120.0</v>
      </c>
      <c r="B21" s="53"/>
      <c r="C21" s="20"/>
      <c r="D21" s="20"/>
      <c r="E21" s="20"/>
      <c r="F21" s="20"/>
      <c r="G21" s="55"/>
      <c r="H21" s="55"/>
      <c r="I21" s="56" t="str">
        <f>IF(G21&lt;&gt;"",IF((DATE(YEAR(G21)+13,MONTH(G21),DAY(G21)))&lt;=Date_Passage,"OK","PAS L'AGE"),"")</f>
        <v/>
      </c>
      <c r="J21" s="20"/>
      <c r="K21" s="58" t="str">
        <f t="shared" si="1"/>
        <v>N</v>
      </c>
      <c r="L21" s="20"/>
      <c r="M21" s="5"/>
      <c r="N21" s="20" t="s">
        <v>84</v>
      </c>
      <c r="O21" s="20" t="s">
        <v>84</v>
      </c>
      <c r="P21" s="20" t="s">
        <v>84</v>
      </c>
      <c r="Q21" s="20" t="s">
        <v>84</v>
      </c>
      <c r="R21" s="20" t="s">
        <v>84</v>
      </c>
      <c r="S21" s="58" t="str">
        <f t="shared" si="2"/>
        <v>N</v>
      </c>
      <c r="T21" s="20" t="s">
        <v>84</v>
      </c>
      <c r="U21" s="58" t="str">
        <f t="shared" si="3"/>
        <v>N</v>
      </c>
      <c r="V21" s="5"/>
      <c r="W21" s="58">
        <f t="shared" si="4"/>
        <v>5</v>
      </c>
      <c r="X21" s="58">
        <f t="shared" si="5"/>
        <v>0</v>
      </c>
      <c r="Y21" s="58">
        <f t="shared" si="6"/>
        <v>5</v>
      </c>
      <c r="Z21" s="58">
        <f t="shared" si="7"/>
        <v>0</v>
      </c>
      <c r="AA21" s="59"/>
      <c r="AB21" s="59">
        <f t="shared" si="8"/>
        <v>3</v>
      </c>
      <c r="AC21" s="59">
        <f t="shared" si="9"/>
        <v>2</v>
      </c>
    </row>
    <row r="22" ht="19.5" customHeight="1">
      <c r="A22" s="20">
        <v>121.0</v>
      </c>
      <c r="B22" s="53"/>
      <c r="C22" s="20"/>
      <c r="D22" s="20"/>
      <c r="E22" s="20"/>
      <c r="F22" s="20"/>
      <c r="G22" s="55"/>
      <c r="H22" s="55"/>
      <c r="I22" s="56" t="str">
        <f>IF(G22&lt;&gt;"",IF((DATE(YEAR(G22)+13,MONTH(G22),DAY(G22)))&lt;=Date_Passage,"OK","PAS L'AGE"),"")</f>
        <v/>
      </c>
      <c r="J22" s="20"/>
      <c r="K22" s="58" t="str">
        <f t="shared" si="1"/>
        <v>N</v>
      </c>
      <c r="L22" s="20"/>
      <c r="M22" s="5"/>
      <c r="N22" s="20" t="s">
        <v>84</v>
      </c>
      <c r="O22" s="20" t="s">
        <v>84</v>
      </c>
      <c r="P22" s="20" t="s">
        <v>84</v>
      </c>
      <c r="Q22" s="20" t="s">
        <v>84</v>
      </c>
      <c r="R22" s="20" t="s">
        <v>84</v>
      </c>
      <c r="S22" s="58" t="str">
        <f t="shared" si="2"/>
        <v>N</v>
      </c>
      <c r="T22" s="20" t="s">
        <v>84</v>
      </c>
      <c r="U22" s="58" t="str">
        <f t="shared" si="3"/>
        <v>N</v>
      </c>
      <c r="V22" s="5"/>
      <c r="W22" s="58">
        <f t="shared" si="4"/>
        <v>5</v>
      </c>
      <c r="X22" s="58">
        <f t="shared" si="5"/>
        <v>0</v>
      </c>
      <c r="Y22" s="58">
        <f t="shared" si="6"/>
        <v>5</v>
      </c>
      <c r="Z22" s="58">
        <f t="shared" si="7"/>
        <v>0</v>
      </c>
      <c r="AA22" s="59"/>
      <c r="AB22" s="59">
        <f t="shared" si="8"/>
        <v>3</v>
      </c>
      <c r="AC22" s="59">
        <f t="shared" si="9"/>
        <v>2</v>
      </c>
    </row>
    <row r="23" ht="19.5" customHeight="1">
      <c r="A23" s="20">
        <v>122.0</v>
      </c>
      <c r="B23" s="53"/>
      <c r="C23" s="20"/>
      <c r="D23" s="20"/>
      <c r="E23" s="20"/>
      <c r="F23" s="20"/>
      <c r="G23" s="55"/>
      <c r="H23" s="55"/>
      <c r="I23" s="56" t="str">
        <f>IF(G23&lt;&gt;"",IF((DATE(YEAR(G23)+13,MONTH(G23),DAY(G23)))&lt;=Date_Passage,"OK","PAS L'AGE"),"")</f>
        <v/>
      </c>
      <c r="J23" s="20"/>
      <c r="K23" s="58" t="str">
        <f t="shared" si="1"/>
        <v>N</v>
      </c>
      <c r="L23" s="20"/>
      <c r="M23" s="5"/>
      <c r="N23" s="20" t="s">
        <v>84</v>
      </c>
      <c r="O23" s="20" t="s">
        <v>84</v>
      </c>
      <c r="P23" s="20" t="s">
        <v>84</v>
      </c>
      <c r="Q23" s="20" t="s">
        <v>84</v>
      </c>
      <c r="R23" s="20" t="s">
        <v>84</v>
      </c>
      <c r="S23" s="58" t="str">
        <f t="shared" si="2"/>
        <v>N</v>
      </c>
      <c r="T23" s="20" t="s">
        <v>84</v>
      </c>
      <c r="U23" s="58" t="str">
        <f t="shared" si="3"/>
        <v>N</v>
      </c>
      <c r="V23" s="5"/>
      <c r="W23" s="58">
        <f t="shared" si="4"/>
        <v>5</v>
      </c>
      <c r="X23" s="58">
        <f t="shared" si="5"/>
        <v>0</v>
      </c>
      <c r="Y23" s="58">
        <f t="shared" si="6"/>
        <v>5</v>
      </c>
      <c r="Z23" s="58">
        <f t="shared" si="7"/>
        <v>0</v>
      </c>
      <c r="AA23" s="59"/>
      <c r="AB23" s="59">
        <f t="shared" si="8"/>
        <v>3</v>
      </c>
      <c r="AC23" s="59">
        <f t="shared" si="9"/>
        <v>2</v>
      </c>
    </row>
    <row r="24" ht="19.5" customHeight="1">
      <c r="A24" s="20">
        <v>123.0</v>
      </c>
      <c r="B24" s="53"/>
      <c r="C24" s="20"/>
      <c r="D24" s="20"/>
      <c r="E24" s="20"/>
      <c r="F24" s="20"/>
      <c r="G24" s="55"/>
      <c r="H24" s="55"/>
      <c r="I24" s="56" t="str">
        <f>IF(G24&lt;&gt;"",IF((DATE(YEAR(G24)+13,MONTH(G24),DAY(G24)))&lt;=Date_Passage,"OK","PAS L'AGE"),"")</f>
        <v/>
      </c>
      <c r="J24" s="20"/>
      <c r="K24" s="58" t="str">
        <f t="shared" si="1"/>
        <v>N</v>
      </c>
      <c r="L24" s="20"/>
      <c r="M24" s="5"/>
      <c r="N24" s="20" t="s">
        <v>84</v>
      </c>
      <c r="O24" s="20" t="s">
        <v>84</v>
      </c>
      <c r="P24" s="20" t="s">
        <v>84</v>
      </c>
      <c r="Q24" s="20" t="s">
        <v>84</v>
      </c>
      <c r="R24" s="20" t="s">
        <v>84</v>
      </c>
      <c r="S24" s="58" t="str">
        <f t="shared" si="2"/>
        <v>N</v>
      </c>
      <c r="T24" s="20" t="s">
        <v>84</v>
      </c>
      <c r="U24" s="58" t="str">
        <f t="shared" si="3"/>
        <v>N</v>
      </c>
      <c r="V24" s="5"/>
      <c r="W24" s="58">
        <f t="shared" si="4"/>
        <v>5</v>
      </c>
      <c r="X24" s="58">
        <f t="shared" si="5"/>
        <v>0</v>
      </c>
      <c r="Y24" s="58">
        <f t="shared" si="6"/>
        <v>5</v>
      </c>
      <c r="Z24" s="58">
        <f t="shared" si="7"/>
        <v>0</v>
      </c>
      <c r="AA24" s="59"/>
      <c r="AB24" s="59">
        <f t="shared" si="8"/>
        <v>3</v>
      </c>
      <c r="AC24" s="59">
        <f t="shared" si="9"/>
        <v>2</v>
      </c>
    </row>
    <row r="25" ht="19.5" customHeight="1">
      <c r="A25" s="20">
        <v>124.0</v>
      </c>
      <c r="B25" s="53"/>
      <c r="C25" s="20"/>
      <c r="D25" s="20"/>
      <c r="E25" s="20"/>
      <c r="F25" s="20"/>
      <c r="G25" s="55"/>
      <c r="H25" s="55"/>
      <c r="I25" s="56" t="str">
        <f>IF(G25&lt;&gt;"",IF((DATE(YEAR(G25)+13,MONTH(G25),DAY(G25)))&lt;=Date_Passage,"OK","PAS L'AGE"),"")</f>
        <v/>
      </c>
      <c r="J25" s="20"/>
      <c r="K25" s="58" t="str">
        <f t="shared" si="1"/>
        <v>N</v>
      </c>
      <c r="L25" s="20"/>
      <c r="M25" s="5"/>
      <c r="N25" s="20" t="s">
        <v>84</v>
      </c>
      <c r="O25" s="20" t="s">
        <v>84</v>
      </c>
      <c r="P25" s="20" t="s">
        <v>84</v>
      </c>
      <c r="Q25" s="20" t="s">
        <v>84</v>
      </c>
      <c r="R25" s="20" t="s">
        <v>84</v>
      </c>
      <c r="S25" s="58" t="str">
        <f t="shared" si="2"/>
        <v>N</v>
      </c>
      <c r="T25" s="20" t="s">
        <v>84</v>
      </c>
      <c r="U25" s="58" t="str">
        <f t="shared" si="3"/>
        <v>N</v>
      </c>
      <c r="V25" s="5"/>
      <c r="W25" s="58">
        <f t="shared" si="4"/>
        <v>5</v>
      </c>
      <c r="X25" s="58">
        <f t="shared" si="5"/>
        <v>0</v>
      </c>
      <c r="Y25" s="58">
        <f t="shared" si="6"/>
        <v>5</v>
      </c>
      <c r="Z25" s="58">
        <f t="shared" si="7"/>
        <v>0</v>
      </c>
      <c r="AA25" s="59"/>
      <c r="AB25" s="59">
        <f t="shared" si="8"/>
        <v>3</v>
      </c>
      <c r="AC25" s="59">
        <f t="shared" si="9"/>
        <v>2</v>
      </c>
    </row>
    <row r="26" ht="19.5" customHeight="1">
      <c r="A26" s="20">
        <v>125.0</v>
      </c>
      <c r="B26" s="53"/>
      <c r="C26" s="20"/>
      <c r="D26" s="20"/>
      <c r="E26" s="20"/>
      <c r="F26" s="20"/>
      <c r="G26" s="55"/>
      <c r="H26" s="55"/>
      <c r="I26" s="56" t="str">
        <f>IF(G26&lt;&gt;"",IF((DATE(YEAR(G26)+13,MONTH(G26),DAY(G26)))&lt;=Date_Passage,"OK","PAS L'AGE"),"")</f>
        <v/>
      </c>
      <c r="J26" s="20"/>
      <c r="K26" s="58" t="str">
        <f t="shared" si="1"/>
        <v>N</v>
      </c>
      <c r="L26" s="20"/>
      <c r="M26" s="5"/>
      <c r="N26" s="20" t="s">
        <v>84</v>
      </c>
      <c r="O26" s="20" t="s">
        <v>84</v>
      </c>
      <c r="P26" s="20" t="s">
        <v>84</v>
      </c>
      <c r="Q26" s="20" t="s">
        <v>84</v>
      </c>
      <c r="R26" s="20" t="s">
        <v>84</v>
      </c>
      <c r="S26" s="58" t="str">
        <f t="shared" si="2"/>
        <v>N</v>
      </c>
      <c r="T26" s="20" t="s">
        <v>84</v>
      </c>
      <c r="U26" s="58" t="str">
        <f t="shared" si="3"/>
        <v>N</v>
      </c>
      <c r="V26" s="5"/>
      <c r="W26" s="58">
        <f t="shared" si="4"/>
        <v>5</v>
      </c>
      <c r="X26" s="58">
        <f t="shared" si="5"/>
        <v>0</v>
      </c>
      <c r="Y26" s="58">
        <f t="shared" si="6"/>
        <v>5</v>
      </c>
      <c r="Z26" s="58">
        <f t="shared" si="7"/>
        <v>0</v>
      </c>
      <c r="AA26" s="59"/>
      <c r="AB26" s="59">
        <f t="shared" si="8"/>
        <v>3</v>
      </c>
      <c r="AC26" s="59">
        <f t="shared" si="9"/>
        <v>2</v>
      </c>
    </row>
    <row r="27" ht="19.5" customHeight="1">
      <c r="A27" s="20">
        <v>126.0</v>
      </c>
      <c r="B27" s="53"/>
      <c r="C27" s="20"/>
      <c r="D27" s="20"/>
      <c r="E27" s="20"/>
      <c r="F27" s="20"/>
      <c r="G27" s="55"/>
      <c r="H27" s="55"/>
      <c r="I27" s="56" t="str">
        <f>IF(G27&lt;&gt;"",IF((DATE(YEAR(G27)+13,MONTH(G27),DAY(G27)))&lt;=Date_Passage,"OK","PAS L'AGE"),"")</f>
        <v/>
      </c>
      <c r="J27" s="20"/>
      <c r="K27" s="58" t="str">
        <f t="shared" si="1"/>
        <v>N</v>
      </c>
      <c r="L27" s="20"/>
      <c r="M27" s="5"/>
      <c r="N27" s="20" t="s">
        <v>84</v>
      </c>
      <c r="O27" s="20" t="s">
        <v>84</v>
      </c>
      <c r="P27" s="20" t="s">
        <v>84</v>
      </c>
      <c r="Q27" s="20" t="s">
        <v>84</v>
      </c>
      <c r="R27" s="20" t="s">
        <v>84</v>
      </c>
      <c r="S27" s="58" t="str">
        <f t="shared" si="2"/>
        <v>N</v>
      </c>
      <c r="T27" s="20" t="s">
        <v>84</v>
      </c>
      <c r="U27" s="58" t="str">
        <f t="shared" si="3"/>
        <v>N</v>
      </c>
      <c r="V27" s="5"/>
      <c r="W27" s="58">
        <f t="shared" si="4"/>
        <v>5</v>
      </c>
      <c r="X27" s="58">
        <f t="shared" si="5"/>
        <v>0</v>
      </c>
      <c r="Y27" s="58">
        <f t="shared" si="6"/>
        <v>5</v>
      </c>
      <c r="Z27" s="58">
        <f t="shared" si="7"/>
        <v>0</v>
      </c>
      <c r="AA27" s="59"/>
      <c r="AB27" s="59">
        <f t="shared" si="8"/>
        <v>3</v>
      </c>
      <c r="AC27" s="59">
        <f t="shared" si="9"/>
        <v>2</v>
      </c>
    </row>
    <row r="28" ht="19.5" customHeight="1">
      <c r="A28" s="20">
        <v>127.0</v>
      </c>
      <c r="B28" s="53"/>
      <c r="C28" s="20"/>
      <c r="D28" s="20"/>
      <c r="E28" s="20"/>
      <c r="F28" s="20"/>
      <c r="G28" s="55"/>
      <c r="H28" s="55"/>
      <c r="I28" s="56" t="str">
        <f>IF(G28&lt;&gt;"",IF((DATE(YEAR(G28)+13,MONTH(G28),DAY(G28)))&lt;=Date_Passage,"OK","PAS L'AGE"),"")</f>
        <v/>
      </c>
      <c r="J28" s="20"/>
      <c r="K28" s="58" t="str">
        <f t="shared" si="1"/>
        <v>N</v>
      </c>
      <c r="L28" s="20"/>
      <c r="M28" s="5"/>
      <c r="N28" s="20" t="s">
        <v>84</v>
      </c>
      <c r="O28" s="20" t="s">
        <v>84</v>
      </c>
      <c r="P28" s="20" t="s">
        <v>84</v>
      </c>
      <c r="Q28" s="20" t="s">
        <v>84</v>
      </c>
      <c r="R28" s="20" t="s">
        <v>84</v>
      </c>
      <c r="S28" s="58" t="str">
        <f t="shared" si="2"/>
        <v>N</v>
      </c>
      <c r="T28" s="20" t="s">
        <v>84</v>
      </c>
      <c r="U28" s="58" t="str">
        <f t="shared" si="3"/>
        <v>N</v>
      </c>
      <c r="V28" s="5"/>
      <c r="W28" s="58">
        <f t="shared" si="4"/>
        <v>5</v>
      </c>
      <c r="X28" s="58">
        <f t="shared" si="5"/>
        <v>0</v>
      </c>
      <c r="Y28" s="58">
        <f t="shared" si="6"/>
        <v>5</v>
      </c>
      <c r="Z28" s="58">
        <f t="shared" si="7"/>
        <v>0</v>
      </c>
      <c r="AA28" s="59"/>
      <c r="AB28" s="59">
        <f t="shared" si="8"/>
        <v>3</v>
      </c>
      <c r="AC28" s="59">
        <f t="shared" si="9"/>
        <v>2</v>
      </c>
    </row>
    <row r="29" ht="19.5" customHeight="1">
      <c r="A29" s="20">
        <v>128.0</v>
      </c>
      <c r="B29" s="53"/>
      <c r="C29" s="20"/>
      <c r="D29" s="20"/>
      <c r="E29" s="20"/>
      <c r="F29" s="20"/>
      <c r="G29" s="55"/>
      <c r="H29" s="55"/>
      <c r="I29" s="56" t="str">
        <f>IF(G29&lt;&gt;"",IF((DATE(YEAR(G29)+13,MONTH(G29),DAY(G29)))&lt;=Date_Passage,"OK","PAS L'AGE"),"")</f>
        <v/>
      </c>
      <c r="J29" s="20"/>
      <c r="K29" s="58" t="str">
        <f t="shared" si="1"/>
        <v>N</v>
      </c>
      <c r="L29" s="20"/>
      <c r="M29" s="5"/>
      <c r="N29" s="20" t="s">
        <v>84</v>
      </c>
      <c r="O29" s="20" t="s">
        <v>84</v>
      </c>
      <c r="P29" s="20" t="s">
        <v>84</v>
      </c>
      <c r="Q29" s="20" t="s">
        <v>84</v>
      </c>
      <c r="R29" s="20" t="s">
        <v>84</v>
      </c>
      <c r="S29" s="58" t="str">
        <f t="shared" si="2"/>
        <v>N</v>
      </c>
      <c r="T29" s="20" t="s">
        <v>84</v>
      </c>
      <c r="U29" s="58" t="str">
        <f t="shared" si="3"/>
        <v>N</v>
      </c>
      <c r="V29" s="5"/>
      <c r="W29" s="58">
        <f t="shared" si="4"/>
        <v>5</v>
      </c>
      <c r="X29" s="58">
        <f t="shared" si="5"/>
        <v>0</v>
      </c>
      <c r="Y29" s="58">
        <f t="shared" si="6"/>
        <v>5</v>
      </c>
      <c r="Z29" s="58">
        <f t="shared" si="7"/>
        <v>0</v>
      </c>
      <c r="AA29" s="59"/>
      <c r="AB29" s="59">
        <f t="shared" si="8"/>
        <v>3</v>
      </c>
      <c r="AC29" s="59">
        <f t="shared" si="9"/>
        <v>2</v>
      </c>
    </row>
    <row r="30" ht="19.5" customHeight="1">
      <c r="A30" s="20">
        <v>129.0</v>
      </c>
      <c r="B30" s="53"/>
      <c r="C30" s="20"/>
      <c r="D30" s="20"/>
      <c r="E30" s="20"/>
      <c r="F30" s="20"/>
      <c r="G30" s="55"/>
      <c r="H30" s="55"/>
      <c r="I30" s="56" t="str">
        <f>IF(G30&lt;&gt;"",IF((DATE(YEAR(G30)+13,MONTH(G30),DAY(G30)))&lt;=Date_Passage,"OK","PAS L'AGE"),"")</f>
        <v/>
      </c>
      <c r="J30" s="20"/>
      <c r="K30" s="58" t="str">
        <f t="shared" si="1"/>
        <v>N</v>
      </c>
      <c r="L30" s="20"/>
      <c r="M30" s="5"/>
      <c r="N30" s="20" t="s">
        <v>84</v>
      </c>
      <c r="O30" s="20" t="s">
        <v>84</v>
      </c>
      <c r="P30" s="20" t="s">
        <v>84</v>
      </c>
      <c r="Q30" s="20" t="s">
        <v>84</v>
      </c>
      <c r="R30" s="20" t="s">
        <v>84</v>
      </c>
      <c r="S30" s="58" t="str">
        <f t="shared" si="2"/>
        <v>N</v>
      </c>
      <c r="T30" s="20" t="s">
        <v>84</v>
      </c>
      <c r="U30" s="58" t="str">
        <f t="shared" si="3"/>
        <v>N</v>
      </c>
      <c r="V30" s="5"/>
      <c r="W30" s="58">
        <f t="shared" si="4"/>
        <v>5</v>
      </c>
      <c r="X30" s="58">
        <f t="shared" si="5"/>
        <v>0</v>
      </c>
      <c r="Y30" s="58">
        <f t="shared" si="6"/>
        <v>5</v>
      </c>
      <c r="Z30" s="58">
        <f t="shared" si="7"/>
        <v>0</v>
      </c>
      <c r="AA30" s="59"/>
      <c r="AB30" s="59">
        <f t="shared" si="8"/>
        <v>3</v>
      </c>
      <c r="AC30" s="59">
        <f t="shared" si="9"/>
        <v>2</v>
      </c>
    </row>
    <row r="31" ht="19.5" customHeight="1">
      <c r="A31" s="20">
        <v>130.0</v>
      </c>
      <c r="B31" s="53"/>
      <c r="C31" s="20"/>
      <c r="D31" s="20"/>
      <c r="E31" s="20"/>
      <c r="F31" s="20"/>
      <c r="G31" s="55"/>
      <c r="H31" s="55"/>
      <c r="I31" s="56" t="str">
        <f>IF(G31&lt;&gt;"",IF((DATE(YEAR(G31)+13,MONTH(G31),DAY(G31)))&lt;=Date_Passage,"OK","PAS L'AGE"),"")</f>
        <v/>
      </c>
      <c r="J31" s="20"/>
      <c r="K31" s="58" t="str">
        <f t="shared" si="1"/>
        <v>N</v>
      </c>
      <c r="L31" s="20"/>
      <c r="M31" s="5"/>
      <c r="N31" s="20" t="s">
        <v>84</v>
      </c>
      <c r="O31" s="20" t="s">
        <v>84</v>
      </c>
      <c r="P31" s="20" t="s">
        <v>84</v>
      </c>
      <c r="Q31" s="20" t="s">
        <v>84</v>
      </c>
      <c r="R31" s="20" t="s">
        <v>84</v>
      </c>
      <c r="S31" s="58" t="str">
        <f t="shared" si="2"/>
        <v>N</v>
      </c>
      <c r="T31" s="20" t="s">
        <v>84</v>
      </c>
      <c r="U31" s="58" t="str">
        <f t="shared" si="3"/>
        <v>N</v>
      </c>
      <c r="V31" s="5"/>
      <c r="W31" s="58">
        <f t="shared" si="4"/>
        <v>5</v>
      </c>
      <c r="X31" s="58">
        <f t="shared" si="5"/>
        <v>0</v>
      </c>
      <c r="Y31" s="58">
        <f t="shared" si="6"/>
        <v>5</v>
      </c>
      <c r="Z31" s="58">
        <f t="shared" si="7"/>
        <v>0</v>
      </c>
      <c r="AA31" s="59"/>
      <c r="AB31" s="59">
        <f t="shared" si="8"/>
        <v>3</v>
      </c>
      <c r="AC31" s="59">
        <f t="shared" si="9"/>
        <v>2</v>
      </c>
    </row>
    <row r="32" ht="19.5" customHeight="1">
      <c r="A32" s="20">
        <v>131.0</v>
      </c>
      <c r="B32" s="20"/>
      <c r="C32" s="20"/>
      <c r="D32" s="20"/>
      <c r="E32" s="20"/>
      <c r="F32" s="20"/>
      <c r="G32" s="55"/>
      <c r="H32" s="55"/>
      <c r="I32" s="56" t="str">
        <f>IF(G32&lt;&gt;"",IF((DATE(YEAR(G32)+13,MONTH(G32),DAY(G32)))&lt;=Date_Passage,"OK","PAS L'AGE"),"")</f>
        <v/>
      </c>
      <c r="J32" s="20"/>
      <c r="K32" s="58" t="str">
        <f t="shared" si="1"/>
        <v>N</v>
      </c>
      <c r="L32" s="20"/>
      <c r="M32" s="5"/>
      <c r="N32" s="20" t="s">
        <v>84</v>
      </c>
      <c r="O32" s="20" t="s">
        <v>84</v>
      </c>
      <c r="P32" s="20" t="s">
        <v>84</v>
      </c>
      <c r="Q32" s="20" t="s">
        <v>84</v>
      </c>
      <c r="R32" s="20" t="s">
        <v>84</v>
      </c>
      <c r="S32" s="58" t="str">
        <f t="shared" si="2"/>
        <v>N</v>
      </c>
      <c r="T32" s="20" t="s">
        <v>84</v>
      </c>
      <c r="U32" s="58" t="str">
        <f t="shared" si="3"/>
        <v>N</v>
      </c>
      <c r="V32" s="5"/>
      <c r="W32" s="58">
        <f t="shared" si="4"/>
        <v>5</v>
      </c>
      <c r="X32" s="58">
        <f t="shared" si="5"/>
        <v>0</v>
      </c>
      <c r="Y32" s="58">
        <f t="shared" si="6"/>
        <v>5</v>
      </c>
      <c r="Z32" s="58">
        <f t="shared" si="7"/>
        <v>0</v>
      </c>
      <c r="AA32" s="59"/>
      <c r="AB32" s="59">
        <f t="shared" si="8"/>
        <v>3</v>
      </c>
      <c r="AC32" s="59">
        <f t="shared" si="9"/>
        <v>2</v>
      </c>
    </row>
    <row r="33" ht="19.5" customHeight="1">
      <c r="A33" s="20">
        <v>132.0</v>
      </c>
      <c r="B33" s="20"/>
      <c r="C33" s="20"/>
      <c r="D33" s="20"/>
      <c r="E33" s="20"/>
      <c r="F33" s="20"/>
      <c r="G33" s="55"/>
      <c r="H33" s="55"/>
      <c r="I33" s="56" t="str">
        <f>IF(G33&lt;&gt;"",IF((DATE(YEAR(G33)+13,MONTH(G33),DAY(G33)))&lt;=Date_Passage,"OK","PAS L'AGE"),"")</f>
        <v/>
      </c>
      <c r="J33" s="20"/>
      <c r="K33" s="58" t="str">
        <f t="shared" si="1"/>
        <v>N</v>
      </c>
      <c r="L33" s="20"/>
      <c r="M33" s="5"/>
      <c r="N33" s="20" t="s">
        <v>84</v>
      </c>
      <c r="O33" s="20" t="s">
        <v>84</v>
      </c>
      <c r="P33" s="20" t="s">
        <v>84</v>
      </c>
      <c r="Q33" s="20" t="s">
        <v>84</v>
      </c>
      <c r="R33" s="20" t="s">
        <v>84</v>
      </c>
      <c r="S33" s="58" t="str">
        <f t="shared" si="2"/>
        <v>N</v>
      </c>
      <c r="T33" s="20" t="s">
        <v>84</v>
      </c>
      <c r="U33" s="58" t="str">
        <f t="shared" si="3"/>
        <v>N</v>
      </c>
      <c r="V33" s="5"/>
      <c r="W33" s="58">
        <f t="shared" si="4"/>
        <v>5</v>
      </c>
      <c r="X33" s="58">
        <f t="shared" si="5"/>
        <v>0</v>
      </c>
      <c r="Y33" s="58">
        <f t="shared" si="6"/>
        <v>5</v>
      </c>
      <c r="Z33" s="58">
        <f t="shared" si="7"/>
        <v>0</v>
      </c>
      <c r="AA33" s="59"/>
      <c r="AB33" s="59">
        <f t="shared" si="8"/>
        <v>3</v>
      </c>
      <c r="AC33" s="59">
        <f t="shared" si="9"/>
        <v>2</v>
      </c>
    </row>
    <row r="34" ht="19.5" customHeight="1">
      <c r="A34" s="20">
        <v>133.0</v>
      </c>
      <c r="B34" s="20"/>
      <c r="C34" s="20"/>
      <c r="D34" s="20"/>
      <c r="E34" s="20"/>
      <c r="F34" s="20"/>
      <c r="G34" s="55"/>
      <c r="H34" s="55"/>
      <c r="I34" s="56" t="str">
        <f>IF(G34&lt;&gt;"",IF((DATE(YEAR(G34)+13,MONTH(G34),DAY(G34)))&lt;=Date_Passage,"OK","PAS L'AGE"),"")</f>
        <v/>
      </c>
      <c r="J34" s="20"/>
      <c r="K34" s="58" t="str">
        <f t="shared" si="1"/>
        <v>N</v>
      </c>
      <c r="L34" s="20"/>
      <c r="M34" s="5"/>
      <c r="N34" s="20" t="s">
        <v>84</v>
      </c>
      <c r="O34" s="20" t="s">
        <v>84</v>
      </c>
      <c r="P34" s="20" t="s">
        <v>84</v>
      </c>
      <c r="Q34" s="20" t="s">
        <v>84</v>
      </c>
      <c r="R34" s="20" t="s">
        <v>84</v>
      </c>
      <c r="S34" s="58" t="str">
        <f t="shared" si="2"/>
        <v>N</v>
      </c>
      <c r="T34" s="20" t="s">
        <v>84</v>
      </c>
      <c r="U34" s="58" t="str">
        <f t="shared" si="3"/>
        <v>N</v>
      </c>
      <c r="V34" s="5"/>
      <c r="W34" s="58">
        <f t="shared" si="4"/>
        <v>5</v>
      </c>
      <c r="X34" s="58">
        <f t="shared" si="5"/>
        <v>0</v>
      </c>
      <c r="Y34" s="58">
        <f t="shared" si="6"/>
        <v>5</v>
      </c>
      <c r="Z34" s="58">
        <f t="shared" si="7"/>
        <v>0</v>
      </c>
      <c r="AA34" s="59"/>
      <c r="AB34" s="59">
        <f t="shared" si="8"/>
        <v>3</v>
      </c>
      <c r="AC34" s="59">
        <f t="shared" si="9"/>
        <v>2</v>
      </c>
    </row>
    <row r="35" ht="19.5" customHeight="1">
      <c r="A35" s="20">
        <v>134.0</v>
      </c>
      <c r="B35" s="20"/>
      <c r="C35" s="20"/>
      <c r="D35" s="20"/>
      <c r="E35" s="20"/>
      <c r="F35" s="20"/>
      <c r="G35" s="55"/>
      <c r="H35" s="55"/>
      <c r="I35" s="56" t="str">
        <f>IF(G35&lt;&gt;"",IF((DATE(YEAR(G35)+13,MONTH(G35),DAY(G35)))&lt;=Date_Passage,"OK","PAS L'AGE"),"")</f>
        <v/>
      </c>
      <c r="J35" s="20"/>
      <c r="K35" s="58" t="str">
        <f t="shared" si="1"/>
        <v>N</v>
      </c>
      <c r="L35" s="20"/>
      <c r="M35" s="5"/>
      <c r="N35" s="20" t="s">
        <v>84</v>
      </c>
      <c r="O35" s="20" t="s">
        <v>84</v>
      </c>
      <c r="P35" s="20" t="s">
        <v>84</v>
      </c>
      <c r="Q35" s="20" t="s">
        <v>84</v>
      </c>
      <c r="R35" s="20" t="s">
        <v>84</v>
      </c>
      <c r="S35" s="58" t="str">
        <f t="shared" si="2"/>
        <v>N</v>
      </c>
      <c r="T35" s="20" t="s">
        <v>84</v>
      </c>
      <c r="U35" s="58" t="str">
        <f t="shared" si="3"/>
        <v>N</v>
      </c>
      <c r="V35" s="5"/>
      <c r="W35" s="58">
        <f t="shared" si="4"/>
        <v>5</v>
      </c>
      <c r="X35" s="58">
        <f t="shared" si="5"/>
        <v>0</v>
      </c>
      <c r="Y35" s="58">
        <f t="shared" si="6"/>
        <v>5</v>
      </c>
      <c r="Z35" s="58">
        <f t="shared" si="7"/>
        <v>0</v>
      </c>
      <c r="AA35" s="59"/>
      <c r="AB35" s="59">
        <f t="shared" si="8"/>
        <v>3</v>
      </c>
      <c r="AC35" s="59">
        <f t="shared" si="9"/>
        <v>2</v>
      </c>
    </row>
    <row r="36" ht="19.5" customHeight="1">
      <c r="A36" s="20">
        <v>135.0</v>
      </c>
      <c r="B36" s="20"/>
      <c r="C36" s="20"/>
      <c r="D36" s="20"/>
      <c r="E36" s="20"/>
      <c r="F36" s="20"/>
      <c r="G36" s="55"/>
      <c r="H36" s="55"/>
      <c r="I36" s="56" t="str">
        <f>IF(G36&lt;&gt;"",IF((DATE(YEAR(G36)+13,MONTH(G36),DAY(G36)))&lt;=Date_Passage,"OK","PAS L'AGE"),"")</f>
        <v/>
      </c>
      <c r="J36" s="20"/>
      <c r="K36" s="58" t="str">
        <f t="shared" si="1"/>
        <v>N</v>
      </c>
      <c r="L36" s="20"/>
      <c r="M36" s="5"/>
      <c r="N36" s="20" t="s">
        <v>84</v>
      </c>
      <c r="O36" s="20" t="s">
        <v>84</v>
      </c>
      <c r="P36" s="20" t="s">
        <v>84</v>
      </c>
      <c r="Q36" s="20" t="s">
        <v>84</v>
      </c>
      <c r="R36" s="20" t="s">
        <v>84</v>
      </c>
      <c r="S36" s="58" t="str">
        <f t="shared" si="2"/>
        <v>N</v>
      </c>
      <c r="T36" s="20" t="s">
        <v>84</v>
      </c>
      <c r="U36" s="58" t="str">
        <f t="shared" si="3"/>
        <v>N</v>
      </c>
      <c r="V36" s="5"/>
      <c r="W36" s="58">
        <f t="shared" si="4"/>
        <v>5</v>
      </c>
      <c r="X36" s="58">
        <f t="shared" si="5"/>
        <v>0</v>
      </c>
      <c r="Y36" s="58">
        <f t="shared" si="6"/>
        <v>5</v>
      </c>
      <c r="Z36" s="58">
        <f t="shared" si="7"/>
        <v>0</v>
      </c>
      <c r="AA36" s="59"/>
      <c r="AB36" s="59">
        <f t="shared" si="8"/>
        <v>3</v>
      </c>
      <c r="AC36" s="59">
        <f t="shared" si="9"/>
        <v>2</v>
      </c>
    </row>
    <row r="37" ht="19.5" customHeight="1">
      <c r="A37" s="20">
        <v>136.0</v>
      </c>
      <c r="B37" s="20"/>
      <c r="C37" s="20"/>
      <c r="D37" s="20"/>
      <c r="E37" s="20"/>
      <c r="F37" s="20"/>
      <c r="G37" s="55"/>
      <c r="H37" s="55"/>
      <c r="I37" s="56" t="str">
        <f>IF(G37&lt;&gt;"",IF((DATE(YEAR(G37)+13,MONTH(G37),DAY(G37)))&lt;=Date_Passage,"OK","PAS L'AGE"),"")</f>
        <v/>
      </c>
      <c r="J37" s="20"/>
      <c r="K37" s="58" t="str">
        <f t="shared" si="1"/>
        <v>N</v>
      </c>
      <c r="L37" s="20"/>
      <c r="M37" s="5"/>
      <c r="N37" s="20" t="s">
        <v>84</v>
      </c>
      <c r="O37" s="20" t="s">
        <v>84</v>
      </c>
      <c r="P37" s="20" t="s">
        <v>84</v>
      </c>
      <c r="Q37" s="20" t="s">
        <v>84</v>
      </c>
      <c r="R37" s="20" t="s">
        <v>84</v>
      </c>
      <c r="S37" s="58" t="str">
        <f t="shared" si="2"/>
        <v>N</v>
      </c>
      <c r="T37" s="20" t="s">
        <v>84</v>
      </c>
      <c r="U37" s="58" t="str">
        <f t="shared" si="3"/>
        <v>N</v>
      </c>
      <c r="V37" s="5"/>
      <c r="W37" s="58">
        <f t="shared" si="4"/>
        <v>5</v>
      </c>
      <c r="X37" s="58">
        <f t="shared" si="5"/>
        <v>0</v>
      </c>
      <c r="Y37" s="58">
        <f t="shared" si="6"/>
        <v>5</v>
      </c>
      <c r="Z37" s="58">
        <f t="shared" si="7"/>
        <v>0</v>
      </c>
      <c r="AA37" s="59"/>
      <c r="AB37" s="59">
        <f t="shared" si="8"/>
        <v>3</v>
      </c>
      <c r="AC37" s="59">
        <f t="shared" si="9"/>
        <v>2</v>
      </c>
    </row>
    <row r="38" ht="19.5" customHeight="1">
      <c r="A38" s="20">
        <v>137.0</v>
      </c>
      <c r="B38" s="20"/>
      <c r="C38" s="20"/>
      <c r="D38" s="20"/>
      <c r="E38" s="20"/>
      <c r="F38" s="20"/>
      <c r="G38" s="55"/>
      <c r="H38" s="55"/>
      <c r="I38" s="56" t="str">
        <f>IF(G38&lt;&gt;"",IF((DATE(YEAR(G38)+13,MONTH(G38),DAY(G38)))&lt;=Date_Passage,"OK","PAS L'AGE"),"")</f>
        <v/>
      </c>
      <c r="J38" s="20"/>
      <c r="K38" s="58" t="str">
        <f t="shared" si="1"/>
        <v>N</v>
      </c>
      <c r="L38" s="20"/>
      <c r="M38" s="5"/>
      <c r="N38" s="20" t="s">
        <v>84</v>
      </c>
      <c r="O38" s="20" t="s">
        <v>84</v>
      </c>
      <c r="P38" s="20" t="s">
        <v>84</v>
      </c>
      <c r="Q38" s="20" t="s">
        <v>84</v>
      </c>
      <c r="R38" s="20" t="s">
        <v>84</v>
      </c>
      <c r="S38" s="58" t="str">
        <f t="shared" si="2"/>
        <v>N</v>
      </c>
      <c r="T38" s="20" t="s">
        <v>84</v>
      </c>
      <c r="U38" s="58" t="str">
        <f t="shared" si="3"/>
        <v>N</v>
      </c>
      <c r="V38" s="5"/>
      <c r="W38" s="58">
        <f t="shared" si="4"/>
        <v>5</v>
      </c>
      <c r="X38" s="58">
        <f t="shared" si="5"/>
        <v>0</v>
      </c>
      <c r="Y38" s="58">
        <f t="shared" si="6"/>
        <v>5</v>
      </c>
      <c r="Z38" s="58">
        <f t="shared" si="7"/>
        <v>0</v>
      </c>
      <c r="AA38" s="59"/>
      <c r="AB38" s="59">
        <f t="shared" si="8"/>
        <v>3</v>
      </c>
      <c r="AC38" s="59">
        <f t="shared" si="9"/>
        <v>2</v>
      </c>
    </row>
    <row r="39" ht="19.5" customHeight="1">
      <c r="A39" s="20">
        <v>138.0</v>
      </c>
      <c r="B39" s="20"/>
      <c r="C39" s="20"/>
      <c r="D39" s="20"/>
      <c r="E39" s="20"/>
      <c r="F39" s="20"/>
      <c r="G39" s="55"/>
      <c r="H39" s="55"/>
      <c r="I39" s="56" t="str">
        <f>IF(G39&lt;&gt;"",IF((DATE(YEAR(G39)+13,MONTH(G39),DAY(G39)))&lt;=Date_Passage,"OK","PAS L'AGE"),"")</f>
        <v/>
      </c>
      <c r="J39" s="20"/>
      <c r="K39" s="58" t="str">
        <f t="shared" si="1"/>
        <v>N</v>
      </c>
      <c r="L39" s="20"/>
      <c r="M39" s="5"/>
      <c r="N39" s="20" t="s">
        <v>84</v>
      </c>
      <c r="O39" s="20" t="s">
        <v>84</v>
      </c>
      <c r="P39" s="20" t="s">
        <v>84</v>
      </c>
      <c r="Q39" s="20" t="s">
        <v>84</v>
      </c>
      <c r="R39" s="20" t="s">
        <v>84</v>
      </c>
      <c r="S39" s="58" t="str">
        <f t="shared" si="2"/>
        <v>N</v>
      </c>
      <c r="T39" s="20" t="s">
        <v>84</v>
      </c>
      <c r="U39" s="58" t="str">
        <f t="shared" si="3"/>
        <v>N</v>
      </c>
      <c r="V39" s="5"/>
      <c r="W39" s="58">
        <f t="shared" si="4"/>
        <v>5</v>
      </c>
      <c r="X39" s="58">
        <f t="shared" si="5"/>
        <v>0</v>
      </c>
      <c r="Y39" s="58">
        <f t="shared" si="6"/>
        <v>5</v>
      </c>
      <c r="Z39" s="58">
        <f t="shared" si="7"/>
        <v>0</v>
      </c>
      <c r="AA39" s="59"/>
      <c r="AB39" s="59">
        <f t="shared" si="8"/>
        <v>3</v>
      </c>
      <c r="AC39" s="59">
        <f t="shared" si="9"/>
        <v>2</v>
      </c>
    </row>
    <row r="40" ht="19.5" customHeight="1">
      <c r="A40" s="20">
        <v>139.0</v>
      </c>
      <c r="B40" s="20"/>
      <c r="C40" s="20"/>
      <c r="D40" s="20"/>
      <c r="E40" s="20"/>
      <c r="F40" s="20"/>
      <c r="G40" s="55"/>
      <c r="H40" s="55"/>
      <c r="I40" s="56" t="str">
        <f>IF(G40&lt;&gt;"",IF((DATE(YEAR(G40)+13,MONTH(G40),DAY(G40)))&lt;=Date_Passage,"OK","PAS L'AGE"),"")</f>
        <v/>
      </c>
      <c r="J40" s="20"/>
      <c r="K40" s="58" t="str">
        <f t="shared" si="1"/>
        <v>N</v>
      </c>
      <c r="L40" s="20"/>
      <c r="M40" s="5"/>
      <c r="N40" s="20" t="s">
        <v>84</v>
      </c>
      <c r="O40" s="20" t="s">
        <v>84</v>
      </c>
      <c r="P40" s="20" t="s">
        <v>84</v>
      </c>
      <c r="Q40" s="20" t="s">
        <v>84</v>
      </c>
      <c r="R40" s="20" t="s">
        <v>84</v>
      </c>
      <c r="S40" s="58" t="str">
        <f t="shared" si="2"/>
        <v>N</v>
      </c>
      <c r="T40" s="20" t="s">
        <v>84</v>
      </c>
      <c r="U40" s="58" t="str">
        <f t="shared" si="3"/>
        <v>N</v>
      </c>
      <c r="V40" s="5"/>
      <c r="W40" s="58">
        <f t="shared" si="4"/>
        <v>5</v>
      </c>
      <c r="X40" s="58">
        <f t="shared" si="5"/>
        <v>0</v>
      </c>
      <c r="Y40" s="58">
        <f t="shared" si="6"/>
        <v>5</v>
      </c>
      <c r="Z40" s="58">
        <f t="shared" si="7"/>
        <v>0</v>
      </c>
      <c r="AA40" s="59"/>
      <c r="AB40" s="59">
        <f t="shared" si="8"/>
        <v>3</v>
      </c>
      <c r="AC40" s="59">
        <f t="shared" si="9"/>
        <v>2</v>
      </c>
    </row>
    <row r="41" ht="19.5" customHeight="1">
      <c r="A41" s="20">
        <v>140.0</v>
      </c>
      <c r="B41" s="20"/>
      <c r="C41" s="20"/>
      <c r="D41" s="20"/>
      <c r="E41" s="20"/>
      <c r="F41" s="20"/>
      <c r="G41" s="55"/>
      <c r="H41" s="55"/>
      <c r="I41" s="56" t="str">
        <f>IF(G41&lt;&gt;"",IF((DATE(YEAR(G41)+13,MONTH(G41),DAY(G41)))&lt;=Date_Passage,"OK","PAS L'AGE"),"")</f>
        <v/>
      </c>
      <c r="J41" s="20"/>
      <c r="K41" s="58" t="str">
        <f t="shared" si="1"/>
        <v>N</v>
      </c>
      <c r="L41" s="20"/>
      <c r="M41" s="5"/>
      <c r="N41" s="20" t="s">
        <v>84</v>
      </c>
      <c r="O41" s="20" t="s">
        <v>84</v>
      </c>
      <c r="P41" s="20" t="s">
        <v>84</v>
      </c>
      <c r="Q41" s="20" t="s">
        <v>84</v>
      </c>
      <c r="R41" s="20" t="s">
        <v>84</v>
      </c>
      <c r="S41" s="58" t="str">
        <f t="shared" si="2"/>
        <v>N</v>
      </c>
      <c r="T41" s="20" t="s">
        <v>84</v>
      </c>
      <c r="U41" s="58" t="str">
        <f t="shared" si="3"/>
        <v>N</v>
      </c>
      <c r="V41" s="5"/>
      <c r="W41" s="58">
        <f t="shared" si="4"/>
        <v>5</v>
      </c>
      <c r="X41" s="58">
        <f t="shared" si="5"/>
        <v>0</v>
      </c>
      <c r="Y41" s="58">
        <f t="shared" si="6"/>
        <v>5</v>
      </c>
      <c r="Z41" s="58">
        <f t="shared" si="7"/>
        <v>0</v>
      </c>
      <c r="AA41" s="59"/>
      <c r="AB41" s="59">
        <f t="shared" si="8"/>
        <v>3</v>
      </c>
      <c r="AC41" s="59">
        <f t="shared" si="9"/>
        <v>2</v>
      </c>
    </row>
    <row r="42" ht="19.5" customHeight="1">
      <c r="A42" s="20">
        <v>141.0</v>
      </c>
      <c r="B42" s="20"/>
      <c r="C42" s="20"/>
      <c r="D42" s="20"/>
      <c r="E42" s="20"/>
      <c r="F42" s="20"/>
      <c r="G42" s="55"/>
      <c r="H42" s="55"/>
      <c r="I42" s="56" t="str">
        <f>IF(G42&lt;&gt;"",IF((DATE(YEAR(G42)+13,MONTH(G42),DAY(G42)))&lt;=Date_Passage,"OK","PAS L'AGE"),"")</f>
        <v/>
      </c>
      <c r="J42" s="20"/>
      <c r="K42" s="58" t="str">
        <f t="shared" si="1"/>
        <v>N</v>
      </c>
      <c r="L42" s="20"/>
      <c r="M42" s="5"/>
      <c r="N42" s="20" t="s">
        <v>84</v>
      </c>
      <c r="O42" s="20" t="s">
        <v>84</v>
      </c>
      <c r="P42" s="20" t="s">
        <v>84</v>
      </c>
      <c r="Q42" s="20" t="s">
        <v>84</v>
      </c>
      <c r="R42" s="20" t="s">
        <v>84</v>
      </c>
      <c r="S42" s="58" t="str">
        <f t="shared" si="2"/>
        <v>N</v>
      </c>
      <c r="T42" s="20" t="s">
        <v>84</v>
      </c>
      <c r="U42" s="58" t="str">
        <f t="shared" si="3"/>
        <v>N</v>
      </c>
      <c r="V42" s="5"/>
      <c r="W42" s="58">
        <f t="shared" si="4"/>
        <v>5</v>
      </c>
      <c r="X42" s="58">
        <f t="shared" si="5"/>
        <v>0</v>
      </c>
      <c r="Y42" s="58">
        <f t="shared" si="6"/>
        <v>5</v>
      </c>
      <c r="Z42" s="58">
        <f t="shared" si="7"/>
        <v>0</v>
      </c>
      <c r="AA42" s="59"/>
      <c r="AB42" s="59">
        <f t="shared" si="8"/>
        <v>3</v>
      </c>
      <c r="AC42" s="59">
        <f t="shared" si="9"/>
        <v>2</v>
      </c>
    </row>
    <row r="43" ht="19.5" customHeight="1">
      <c r="A43" s="20">
        <v>142.0</v>
      </c>
      <c r="B43" s="20"/>
      <c r="C43" s="20"/>
      <c r="D43" s="20"/>
      <c r="E43" s="20"/>
      <c r="F43" s="20"/>
      <c r="G43" s="55"/>
      <c r="H43" s="55"/>
      <c r="I43" s="56" t="str">
        <f>IF(G43&lt;&gt;"",IF((DATE(YEAR(G43)+13,MONTH(G43),DAY(G43)))&lt;=Date_Passage,"OK","PAS L'AGE"),"")</f>
        <v/>
      </c>
      <c r="J43" s="20"/>
      <c r="K43" s="58" t="str">
        <f t="shared" si="1"/>
        <v>N</v>
      </c>
      <c r="L43" s="20"/>
      <c r="M43" s="5"/>
      <c r="N43" s="20" t="s">
        <v>84</v>
      </c>
      <c r="O43" s="20" t="s">
        <v>84</v>
      </c>
      <c r="P43" s="20" t="s">
        <v>84</v>
      </c>
      <c r="Q43" s="20" t="s">
        <v>84</v>
      </c>
      <c r="R43" s="20" t="s">
        <v>84</v>
      </c>
      <c r="S43" s="58" t="str">
        <f t="shared" si="2"/>
        <v>N</v>
      </c>
      <c r="T43" s="20" t="s">
        <v>84</v>
      </c>
      <c r="U43" s="58" t="str">
        <f t="shared" si="3"/>
        <v>N</v>
      </c>
      <c r="V43" s="5"/>
      <c r="W43" s="58">
        <f t="shared" si="4"/>
        <v>5</v>
      </c>
      <c r="X43" s="58">
        <f t="shared" si="5"/>
        <v>0</v>
      </c>
      <c r="Y43" s="58">
        <f t="shared" si="6"/>
        <v>5</v>
      </c>
      <c r="Z43" s="58">
        <f t="shared" si="7"/>
        <v>0</v>
      </c>
      <c r="AA43" s="59"/>
      <c r="AB43" s="59">
        <f t="shared" si="8"/>
        <v>3</v>
      </c>
      <c r="AC43" s="59">
        <f t="shared" si="9"/>
        <v>2</v>
      </c>
    </row>
    <row r="44" ht="19.5" customHeight="1">
      <c r="A44" s="20">
        <v>143.0</v>
      </c>
      <c r="B44" s="20"/>
      <c r="C44" s="20"/>
      <c r="D44" s="20"/>
      <c r="E44" s="20"/>
      <c r="F44" s="20"/>
      <c r="G44" s="55"/>
      <c r="H44" s="55"/>
      <c r="I44" s="56" t="str">
        <f>IF(G44&lt;&gt;"",IF((DATE(YEAR(G44)+13,MONTH(G44),DAY(G44)))&lt;=Date_Passage,"OK","PAS L'AGE"),"")</f>
        <v/>
      </c>
      <c r="J44" s="20"/>
      <c r="K44" s="58" t="str">
        <f t="shared" si="1"/>
        <v>N</v>
      </c>
      <c r="L44" s="20"/>
      <c r="M44" s="5"/>
      <c r="N44" s="20" t="s">
        <v>84</v>
      </c>
      <c r="O44" s="20" t="s">
        <v>84</v>
      </c>
      <c r="P44" s="20" t="s">
        <v>84</v>
      </c>
      <c r="Q44" s="20" t="s">
        <v>84</v>
      </c>
      <c r="R44" s="20" t="s">
        <v>84</v>
      </c>
      <c r="S44" s="58" t="str">
        <f t="shared" si="2"/>
        <v>N</v>
      </c>
      <c r="T44" s="20" t="s">
        <v>84</v>
      </c>
      <c r="U44" s="58" t="str">
        <f t="shared" si="3"/>
        <v>N</v>
      </c>
      <c r="V44" s="5"/>
      <c r="W44" s="58">
        <f t="shared" si="4"/>
        <v>5</v>
      </c>
      <c r="X44" s="58">
        <f t="shared" si="5"/>
        <v>0</v>
      </c>
      <c r="Y44" s="58">
        <f t="shared" si="6"/>
        <v>5</v>
      </c>
      <c r="Z44" s="58">
        <f t="shared" si="7"/>
        <v>0</v>
      </c>
      <c r="AA44" s="59"/>
      <c r="AB44" s="59">
        <f t="shared" si="8"/>
        <v>3</v>
      </c>
      <c r="AC44" s="59">
        <f t="shared" si="9"/>
        <v>2</v>
      </c>
    </row>
    <row r="45" ht="19.5" customHeight="1">
      <c r="A45" s="20">
        <v>144.0</v>
      </c>
      <c r="B45" s="20"/>
      <c r="C45" s="20"/>
      <c r="D45" s="20"/>
      <c r="E45" s="20"/>
      <c r="F45" s="20"/>
      <c r="G45" s="55"/>
      <c r="H45" s="55"/>
      <c r="I45" s="56" t="str">
        <f>IF(G45&lt;&gt;"",IF((DATE(YEAR(G45)+13,MONTH(G45),DAY(G45)))&lt;=Date_Passage,"OK","PAS L'AGE"),"")</f>
        <v/>
      </c>
      <c r="J45" s="20"/>
      <c r="K45" s="58" t="str">
        <f t="shared" si="1"/>
        <v>N</v>
      </c>
      <c r="L45" s="20"/>
      <c r="M45" s="5"/>
      <c r="N45" s="20" t="s">
        <v>84</v>
      </c>
      <c r="O45" s="20" t="s">
        <v>84</v>
      </c>
      <c r="P45" s="20" t="s">
        <v>84</v>
      </c>
      <c r="Q45" s="20" t="s">
        <v>84</v>
      </c>
      <c r="R45" s="20" t="s">
        <v>84</v>
      </c>
      <c r="S45" s="58" t="str">
        <f t="shared" si="2"/>
        <v>N</v>
      </c>
      <c r="T45" s="20" t="s">
        <v>84</v>
      </c>
      <c r="U45" s="58" t="str">
        <f t="shared" si="3"/>
        <v>N</v>
      </c>
      <c r="V45" s="5"/>
      <c r="W45" s="58">
        <f t="shared" si="4"/>
        <v>5</v>
      </c>
      <c r="X45" s="58">
        <f t="shared" si="5"/>
        <v>0</v>
      </c>
      <c r="Y45" s="58">
        <f t="shared" si="6"/>
        <v>5</v>
      </c>
      <c r="Z45" s="58">
        <f t="shared" si="7"/>
        <v>0</v>
      </c>
      <c r="AA45" s="59"/>
      <c r="AB45" s="59">
        <f t="shared" si="8"/>
        <v>3</v>
      </c>
      <c r="AC45" s="59">
        <f t="shared" si="9"/>
        <v>2</v>
      </c>
    </row>
    <row r="46" ht="19.5" customHeight="1">
      <c r="A46" s="20">
        <v>145.0</v>
      </c>
      <c r="B46" s="20"/>
      <c r="C46" s="20"/>
      <c r="D46" s="20"/>
      <c r="E46" s="20"/>
      <c r="F46" s="20"/>
      <c r="G46" s="55"/>
      <c r="H46" s="55"/>
      <c r="I46" s="56" t="str">
        <f>IF(G46&lt;&gt;"",IF((DATE(YEAR(G46)+13,MONTH(G46),DAY(G46)))&lt;=Date_Passage,"OK","PAS L'AGE"),"")</f>
        <v/>
      </c>
      <c r="J46" s="20"/>
      <c r="K46" s="58" t="str">
        <f t="shared" si="1"/>
        <v>N</v>
      </c>
      <c r="L46" s="20"/>
      <c r="M46" s="5"/>
      <c r="N46" s="20" t="s">
        <v>84</v>
      </c>
      <c r="O46" s="20" t="s">
        <v>84</v>
      </c>
      <c r="P46" s="20" t="s">
        <v>84</v>
      </c>
      <c r="Q46" s="20" t="s">
        <v>84</v>
      </c>
      <c r="R46" s="20" t="s">
        <v>84</v>
      </c>
      <c r="S46" s="58" t="str">
        <f t="shared" si="2"/>
        <v>N</v>
      </c>
      <c r="T46" s="20" t="s">
        <v>84</v>
      </c>
      <c r="U46" s="58" t="str">
        <f t="shared" si="3"/>
        <v>N</v>
      </c>
      <c r="V46" s="5"/>
      <c r="W46" s="58">
        <f t="shared" si="4"/>
        <v>5</v>
      </c>
      <c r="X46" s="58">
        <f t="shared" si="5"/>
        <v>0</v>
      </c>
      <c r="Y46" s="58">
        <f t="shared" si="6"/>
        <v>5</v>
      </c>
      <c r="Z46" s="58">
        <f t="shared" si="7"/>
        <v>0</v>
      </c>
      <c r="AA46" s="59"/>
      <c r="AB46" s="59">
        <f t="shared" si="8"/>
        <v>3</v>
      </c>
      <c r="AC46" s="59">
        <f t="shared" si="9"/>
        <v>2</v>
      </c>
    </row>
    <row r="47" ht="19.5" customHeight="1">
      <c r="A47" s="20">
        <v>146.0</v>
      </c>
      <c r="B47" s="20"/>
      <c r="C47" s="20"/>
      <c r="D47" s="20"/>
      <c r="E47" s="20"/>
      <c r="F47" s="20"/>
      <c r="G47" s="55"/>
      <c r="H47" s="55"/>
      <c r="I47" s="56" t="str">
        <f>IF(G47&lt;&gt;"",IF((DATE(YEAR(G47)+13,MONTH(G47),DAY(G47)))&lt;=Date_Passage,"OK","PAS L'AGE"),"")</f>
        <v/>
      </c>
      <c r="J47" s="20"/>
      <c r="K47" s="58" t="str">
        <f t="shared" si="1"/>
        <v>N</v>
      </c>
      <c r="L47" s="20"/>
      <c r="M47" s="5"/>
      <c r="N47" s="20" t="s">
        <v>84</v>
      </c>
      <c r="O47" s="20" t="s">
        <v>84</v>
      </c>
      <c r="P47" s="20" t="s">
        <v>84</v>
      </c>
      <c r="Q47" s="20" t="s">
        <v>84</v>
      </c>
      <c r="R47" s="20" t="s">
        <v>84</v>
      </c>
      <c r="S47" s="58" t="str">
        <f t="shared" si="2"/>
        <v>N</v>
      </c>
      <c r="T47" s="20" t="s">
        <v>84</v>
      </c>
      <c r="U47" s="58" t="str">
        <f t="shared" si="3"/>
        <v>N</v>
      </c>
      <c r="V47" s="5"/>
      <c r="W47" s="58">
        <f t="shared" si="4"/>
        <v>5</v>
      </c>
      <c r="X47" s="58">
        <f t="shared" si="5"/>
        <v>0</v>
      </c>
      <c r="Y47" s="58">
        <f t="shared" si="6"/>
        <v>5</v>
      </c>
      <c r="Z47" s="58">
        <f t="shared" si="7"/>
        <v>0</v>
      </c>
      <c r="AA47" s="59"/>
      <c r="AB47" s="59">
        <f t="shared" si="8"/>
        <v>3</v>
      </c>
      <c r="AC47" s="59">
        <f t="shared" si="9"/>
        <v>2</v>
      </c>
    </row>
    <row r="48" ht="19.5" customHeight="1">
      <c r="A48" s="20">
        <v>147.0</v>
      </c>
      <c r="B48" s="20"/>
      <c r="C48" s="20"/>
      <c r="D48" s="20"/>
      <c r="E48" s="20"/>
      <c r="F48" s="20"/>
      <c r="G48" s="55"/>
      <c r="H48" s="55"/>
      <c r="I48" s="56" t="str">
        <f>IF(G48&lt;&gt;"",IF((DATE(YEAR(G48)+13,MONTH(G48),DAY(G48)))&lt;=Date_Passage,"OK","PAS L'AGE"),"")</f>
        <v/>
      </c>
      <c r="J48" s="20"/>
      <c r="K48" s="58" t="str">
        <f t="shared" si="1"/>
        <v>N</v>
      </c>
      <c r="L48" s="20"/>
      <c r="M48" s="5"/>
      <c r="N48" s="20" t="s">
        <v>84</v>
      </c>
      <c r="O48" s="20" t="s">
        <v>84</v>
      </c>
      <c r="P48" s="20" t="s">
        <v>84</v>
      </c>
      <c r="Q48" s="20" t="s">
        <v>84</v>
      </c>
      <c r="R48" s="20" t="s">
        <v>84</v>
      </c>
      <c r="S48" s="58" t="str">
        <f t="shared" si="2"/>
        <v>N</v>
      </c>
      <c r="T48" s="20" t="s">
        <v>84</v>
      </c>
      <c r="U48" s="58" t="str">
        <f t="shared" si="3"/>
        <v>N</v>
      </c>
      <c r="V48" s="5"/>
      <c r="W48" s="58">
        <f t="shared" si="4"/>
        <v>5</v>
      </c>
      <c r="X48" s="58">
        <f t="shared" si="5"/>
        <v>0</v>
      </c>
      <c r="Y48" s="58">
        <f t="shared" si="6"/>
        <v>5</v>
      </c>
      <c r="Z48" s="58">
        <f t="shared" si="7"/>
        <v>0</v>
      </c>
      <c r="AA48" s="59"/>
      <c r="AB48" s="59">
        <f t="shared" si="8"/>
        <v>3</v>
      </c>
      <c r="AC48" s="59">
        <f t="shared" si="9"/>
        <v>2</v>
      </c>
    </row>
    <row r="49" ht="19.5" customHeight="1">
      <c r="A49" s="20">
        <v>148.0</v>
      </c>
      <c r="B49" s="20"/>
      <c r="C49" s="20"/>
      <c r="D49" s="20"/>
      <c r="E49" s="20"/>
      <c r="F49" s="20"/>
      <c r="G49" s="55"/>
      <c r="H49" s="55"/>
      <c r="I49" s="56" t="str">
        <f>IF(G49&lt;&gt;"",IF((DATE(YEAR(G49)+13,MONTH(G49),DAY(G49)))&lt;=Date_Passage,"OK","PAS L'AGE"),"")</f>
        <v/>
      </c>
      <c r="J49" s="20"/>
      <c r="K49" s="58" t="str">
        <f t="shared" si="1"/>
        <v>N</v>
      </c>
      <c r="L49" s="20"/>
      <c r="M49" s="5"/>
      <c r="N49" s="20" t="s">
        <v>84</v>
      </c>
      <c r="O49" s="20" t="s">
        <v>84</v>
      </c>
      <c r="P49" s="20" t="s">
        <v>84</v>
      </c>
      <c r="Q49" s="20" t="s">
        <v>84</v>
      </c>
      <c r="R49" s="20" t="s">
        <v>84</v>
      </c>
      <c r="S49" s="58" t="str">
        <f t="shared" si="2"/>
        <v>N</v>
      </c>
      <c r="T49" s="20" t="s">
        <v>84</v>
      </c>
      <c r="U49" s="58" t="str">
        <f t="shared" si="3"/>
        <v>N</v>
      </c>
      <c r="V49" s="5"/>
      <c r="W49" s="58">
        <f t="shared" si="4"/>
        <v>5</v>
      </c>
      <c r="X49" s="58">
        <f t="shared" si="5"/>
        <v>0</v>
      </c>
      <c r="Y49" s="58">
        <f t="shared" si="6"/>
        <v>5</v>
      </c>
      <c r="Z49" s="58">
        <f t="shared" si="7"/>
        <v>0</v>
      </c>
      <c r="AA49" s="59"/>
      <c r="AB49" s="59">
        <f t="shared" si="8"/>
        <v>3</v>
      </c>
      <c r="AC49" s="59">
        <f t="shared" si="9"/>
        <v>2</v>
      </c>
    </row>
    <row r="50" ht="19.5" customHeight="1">
      <c r="A50" s="20">
        <v>149.0</v>
      </c>
      <c r="B50" s="20"/>
      <c r="C50" s="20"/>
      <c r="D50" s="20"/>
      <c r="E50" s="20"/>
      <c r="F50" s="20"/>
      <c r="G50" s="55"/>
      <c r="H50" s="55"/>
      <c r="I50" s="56" t="str">
        <f>IF(G50&lt;&gt;"",IF((DATE(YEAR(G50)+13,MONTH(G50),DAY(G50)))&lt;=Date_Passage,"OK","PAS L'AGE"),"")</f>
        <v/>
      </c>
      <c r="J50" s="20"/>
      <c r="K50" s="58" t="str">
        <f t="shared" si="1"/>
        <v>N</v>
      </c>
      <c r="L50" s="20"/>
      <c r="M50" s="5"/>
      <c r="N50" s="20" t="s">
        <v>84</v>
      </c>
      <c r="O50" s="20" t="s">
        <v>84</v>
      </c>
      <c r="P50" s="20" t="s">
        <v>84</v>
      </c>
      <c r="Q50" s="20" t="s">
        <v>84</v>
      </c>
      <c r="R50" s="20" t="s">
        <v>84</v>
      </c>
      <c r="S50" s="58" t="str">
        <f t="shared" si="2"/>
        <v>N</v>
      </c>
      <c r="T50" s="20" t="s">
        <v>84</v>
      </c>
      <c r="U50" s="58" t="str">
        <f t="shared" si="3"/>
        <v>N</v>
      </c>
      <c r="V50" s="5"/>
      <c r="W50" s="58">
        <f t="shared" si="4"/>
        <v>5</v>
      </c>
      <c r="X50" s="58">
        <f t="shared" si="5"/>
        <v>0</v>
      </c>
      <c r="Y50" s="58">
        <f t="shared" si="6"/>
        <v>5</v>
      </c>
      <c r="Z50" s="58">
        <f t="shared" si="7"/>
        <v>0</v>
      </c>
      <c r="AA50" s="59"/>
      <c r="AB50" s="59">
        <f t="shared" si="8"/>
        <v>3</v>
      </c>
      <c r="AC50" s="59">
        <f t="shared" si="9"/>
        <v>2</v>
      </c>
    </row>
    <row r="51" ht="19.5" customHeight="1">
      <c r="A51" s="20">
        <v>150.0</v>
      </c>
      <c r="B51" s="20"/>
      <c r="C51" s="20"/>
      <c r="D51" s="20"/>
      <c r="E51" s="20"/>
      <c r="F51" s="20"/>
      <c r="G51" s="55"/>
      <c r="H51" s="55"/>
      <c r="I51" s="56" t="str">
        <f>IF(G51&lt;&gt;"",IF((DATE(YEAR(G51)+13,MONTH(G51),DAY(G51)))&lt;=Date_Passage,"OK","PAS L'AGE"),"")</f>
        <v/>
      </c>
      <c r="J51" s="20"/>
      <c r="K51" s="58" t="str">
        <f t="shared" si="1"/>
        <v>N</v>
      </c>
      <c r="L51" s="20"/>
      <c r="M51" s="5"/>
      <c r="N51" s="20" t="s">
        <v>84</v>
      </c>
      <c r="O51" s="20" t="s">
        <v>84</v>
      </c>
      <c r="P51" s="20" t="s">
        <v>84</v>
      </c>
      <c r="Q51" s="20" t="s">
        <v>84</v>
      </c>
      <c r="R51" s="20" t="s">
        <v>84</v>
      </c>
      <c r="S51" s="58" t="str">
        <f t="shared" si="2"/>
        <v>N</v>
      </c>
      <c r="T51" s="20" t="s">
        <v>84</v>
      </c>
      <c r="U51" s="58" t="str">
        <f t="shared" si="3"/>
        <v>N</v>
      </c>
      <c r="V51" s="5"/>
      <c r="W51" s="58">
        <f t="shared" si="4"/>
        <v>5</v>
      </c>
      <c r="X51" s="58">
        <f t="shared" si="5"/>
        <v>0</v>
      </c>
      <c r="Y51" s="58">
        <f t="shared" si="6"/>
        <v>5</v>
      </c>
      <c r="Z51" s="58">
        <f t="shared" si="7"/>
        <v>0</v>
      </c>
      <c r="AA51" s="59"/>
      <c r="AB51" s="59">
        <f t="shared" si="8"/>
        <v>3</v>
      </c>
      <c r="AC51" s="59">
        <f t="shared" si="9"/>
        <v>2</v>
      </c>
    </row>
    <row r="52" ht="18.0" customHeight="1">
      <c r="A52" s="5"/>
      <c r="B52" s="5"/>
      <c r="C52" s="5"/>
      <c r="D52" s="5"/>
      <c r="E52" s="5"/>
      <c r="F52" s="5"/>
      <c r="G52" s="60"/>
      <c r="H52" s="60"/>
      <c r="I52" s="56" t="str">
        <f>IF(G52&lt;&gt;"",IF((DATE(YEAR(G52)+13,MONTH(G52),DAY(G52)))&lt;=Date_Passage,"OK","PAS L'AGE"),"")</f>
        <v/>
      </c>
      <c r="J52" s="32">
        <f>SUM(J2:J51)</f>
        <v>15</v>
      </c>
      <c r="K52" s="61">
        <f>COUNTIF(K2:K51,"O")</f>
        <v>0</v>
      </c>
      <c r="L52" s="32">
        <f>SUM(L2:L51)</f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9"/>
      <c r="AB52" s="59"/>
      <c r="AC52" s="59"/>
    </row>
    <row r="53" ht="18.0" customHeight="1">
      <c r="A53" s="5"/>
      <c r="B53" s="5"/>
      <c r="C53" s="5"/>
      <c r="D53" s="5"/>
      <c r="E53" s="5"/>
      <c r="F53" s="5"/>
      <c r="G53" s="60"/>
      <c r="H53" s="60"/>
      <c r="I53" s="60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9"/>
      <c r="AB53" s="59"/>
      <c r="AC53" s="59"/>
    </row>
    <row r="54" ht="18.0" customHeight="1">
      <c r="A54" s="5"/>
      <c r="B54" s="5"/>
      <c r="C54" s="5"/>
      <c r="D54" s="5"/>
      <c r="E54" s="5"/>
      <c r="F54" s="5"/>
      <c r="G54" s="60"/>
      <c r="H54" s="60"/>
      <c r="I54" s="60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9"/>
      <c r="AB54" s="59"/>
      <c r="AC54" s="59"/>
    </row>
    <row r="55" ht="18.0" customHeight="1">
      <c r="A55" s="5"/>
      <c r="B55" s="5"/>
      <c r="C55" s="5"/>
      <c r="D55" s="5"/>
      <c r="E55" s="5"/>
      <c r="F55" s="5"/>
      <c r="G55" s="60"/>
      <c r="H55" s="60"/>
      <c r="I55" s="60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9"/>
      <c r="AB55" s="59"/>
      <c r="AC55" s="59"/>
    </row>
    <row r="56" ht="18.0" customHeight="1">
      <c r="A56" s="5"/>
      <c r="B56" s="5"/>
      <c r="C56" s="5"/>
      <c r="D56" s="5"/>
      <c r="E56" s="5"/>
      <c r="F56" s="5"/>
      <c r="G56" s="60"/>
      <c r="H56" s="60"/>
      <c r="I56" s="60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9"/>
      <c r="AB56" s="59"/>
      <c r="AC56" s="59"/>
    </row>
    <row r="57" ht="18.0" customHeight="1">
      <c r="A57" s="5"/>
      <c r="B57" s="5"/>
      <c r="C57" s="5"/>
      <c r="D57" s="5"/>
      <c r="E57" s="5"/>
      <c r="F57" s="5"/>
      <c r="G57" s="60"/>
      <c r="H57" s="60"/>
      <c r="I57" s="60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9"/>
      <c r="AB57" s="59"/>
      <c r="AC57" s="59"/>
    </row>
    <row r="58" ht="18.0" customHeight="1">
      <c r="A58" s="5"/>
      <c r="B58" s="5"/>
      <c r="C58" s="5"/>
      <c r="D58" s="5"/>
      <c r="E58" s="5"/>
      <c r="F58" s="5"/>
      <c r="G58" s="60"/>
      <c r="H58" s="60"/>
      <c r="I58" s="60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9"/>
      <c r="AB58" s="59"/>
      <c r="AC58" s="59"/>
    </row>
    <row r="59" ht="18.0" customHeight="1">
      <c r="A59" s="5"/>
      <c r="B59" s="5"/>
      <c r="C59" s="5"/>
      <c r="D59" s="5"/>
      <c r="E59" s="5"/>
      <c r="F59" s="5"/>
      <c r="G59" s="60"/>
      <c r="H59" s="60"/>
      <c r="I59" s="60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9"/>
      <c r="AB59" s="59"/>
      <c r="AC59" s="59"/>
    </row>
    <row r="60" ht="18.0" customHeight="1">
      <c r="A60" s="5"/>
      <c r="B60" s="5"/>
      <c r="C60" s="5"/>
      <c r="D60" s="5"/>
      <c r="E60" s="5"/>
      <c r="F60" s="5"/>
      <c r="G60" s="60"/>
      <c r="H60" s="60"/>
      <c r="I60" s="60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9"/>
      <c r="AB60" s="59"/>
      <c r="AC60" s="59"/>
    </row>
    <row r="61" ht="18.0" customHeight="1">
      <c r="A61" s="5"/>
      <c r="B61" s="5"/>
      <c r="C61" s="5"/>
      <c r="D61" s="5"/>
      <c r="E61" s="5"/>
      <c r="F61" s="5"/>
      <c r="G61" s="60"/>
      <c r="H61" s="60"/>
      <c r="I61" s="60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9"/>
      <c r="AB61" s="59"/>
      <c r="AC61" s="59"/>
    </row>
    <row r="62" ht="18.0" customHeight="1">
      <c r="A62" s="5"/>
      <c r="B62" s="5"/>
      <c r="C62" s="5"/>
      <c r="D62" s="5"/>
      <c r="E62" s="5"/>
      <c r="F62" s="5"/>
      <c r="G62" s="60"/>
      <c r="H62" s="60"/>
      <c r="I62" s="60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9"/>
      <c r="AB62" s="59"/>
      <c r="AC62" s="59"/>
    </row>
    <row r="63" ht="18.0" customHeight="1">
      <c r="A63" s="5"/>
      <c r="B63" s="5"/>
      <c r="C63" s="5"/>
      <c r="D63" s="5"/>
      <c r="E63" s="5"/>
      <c r="F63" s="5"/>
      <c r="G63" s="60"/>
      <c r="H63" s="60"/>
      <c r="I63" s="60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9"/>
      <c r="AB63" s="59"/>
      <c r="AC63" s="59"/>
    </row>
    <row r="64" ht="18.0" customHeight="1">
      <c r="A64" s="5"/>
      <c r="B64" s="5"/>
      <c r="C64" s="5"/>
      <c r="D64" s="5"/>
      <c r="E64" s="5"/>
      <c r="F64" s="5"/>
      <c r="G64" s="60"/>
      <c r="H64" s="60"/>
      <c r="I64" s="60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9"/>
      <c r="AB64" s="59"/>
      <c r="AC64" s="59"/>
    </row>
    <row r="65" ht="18.0" customHeight="1">
      <c r="A65" s="5"/>
      <c r="B65" s="5"/>
      <c r="C65" s="5"/>
      <c r="D65" s="5"/>
      <c r="E65" s="5"/>
      <c r="F65" s="5"/>
      <c r="G65" s="60"/>
      <c r="H65" s="60"/>
      <c r="I65" s="60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9"/>
      <c r="AB65" s="59"/>
      <c r="AC65" s="59"/>
    </row>
    <row r="66" ht="18.0" customHeight="1">
      <c r="A66" s="5"/>
      <c r="B66" s="5"/>
      <c r="C66" s="5"/>
      <c r="D66" s="5"/>
      <c r="E66" s="5"/>
      <c r="F66" s="5"/>
      <c r="G66" s="60"/>
      <c r="H66" s="60"/>
      <c r="I66" s="60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9"/>
      <c r="AB66" s="59"/>
      <c r="AC66" s="59"/>
    </row>
    <row r="67" ht="18.0" customHeight="1">
      <c r="A67" s="5"/>
      <c r="B67" s="5"/>
      <c r="C67" s="5"/>
      <c r="D67" s="5"/>
      <c r="E67" s="5"/>
      <c r="F67" s="5"/>
      <c r="G67" s="60"/>
      <c r="H67" s="60"/>
      <c r="I67" s="60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9"/>
      <c r="AB67" s="59"/>
      <c r="AC67" s="59"/>
    </row>
    <row r="68" ht="18.0" customHeight="1">
      <c r="A68" s="5"/>
      <c r="B68" s="5"/>
      <c r="C68" s="5"/>
      <c r="D68" s="5"/>
      <c r="E68" s="5"/>
      <c r="F68" s="5"/>
      <c r="G68" s="60"/>
      <c r="H68" s="60"/>
      <c r="I68" s="60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9"/>
      <c r="AB68" s="59"/>
      <c r="AC68" s="59"/>
    </row>
    <row r="69" ht="18.0" customHeight="1">
      <c r="A69" s="5"/>
      <c r="B69" s="5"/>
      <c r="C69" s="5"/>
      <c r="D69" s="5"/>
      <c r="E69" s="5"/>
      <c r="F69" s="5"/>
      <c r="G69" s="60"/>
      <c r="H69" s="60"/>
      <c r="I69" s="60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9"/>
      <c r="AB69" s="59"/>
      <c r="AC69" s="59"/>
    </row>
    <row r="70" ht="18.0" customHeight="1">
      <c r="A70" s="5"/>
      <c r="B70" s="5"/>
      <c r="C70" s="5"/>
      <c r="D70" s="5"/>
      <c r="E70" s="5"/>
      <c r="F70" s="5"/>
      <c r="G70" s="60"/>
      <c r="H70" s="60"/>
      <c r="I70" s="60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9"/>
      <c r="AB70" s="59"/>
      <c r="AC70" s="59"/>
    </row>
    <row r="71" ht="18.0" customHeight="1">
      <c r="A71" s="5"/>
      <c r="B71" s="5"/>
      <c r="C71" s="5"/>
      <c r="D71" s="5"/>
      <c r="E71" s="5"/>
      <c r="F71" s="5"/>
      <c r="G71" s="60"/>
      <c r="H71" s="60"/>
      <c r="I71" s="60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9"/>
      <c r="AB71" s="59"/>
      <c r="AC71" s="59"/>
    </row>
    <row r="72" ht="18.0" customHeight="1">
      <c r="A72" s="5"/>
      <c r="B72" s="5"/>
      <c r="C72" s="5"/>
      <c r="D72" s="5"/>
      <c r="E72" s="5"/>
      <c r="F72" s="5"/>
      <c r="G72" s="60"/>
      <c r="H72" s="60"/>
      <c r="I72" s="60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9"/>
      <c r="AB72" s="59"/>
      <c r="AC72" s="59"/>
    </row>
    <row r="73" ht="18.0" customHeight="1">
      <c r="A73" s="5"/>
      <c r="B73" s="5"/>
      <c r="C73" s="5"/>
      <c r="D73" s="5"/>
      <c r="E73" s="5"/>
      <c r="F73" s="5"/>
      <c r="G73" s="60"/>
      <c r="H73" s="60"/>
      <c r="I73" s="60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9"/>
      <c r="AB73" s="59"/>
      <c r="AC73" s="59"/>
    </row>
    <row r="74" ht="18.0" customHeight="1">
      <c r="A74" s="5"/>
      <c r="B74" s="5"/>
      <c r="C74" s="5"/>
      <c r="D74" s="5"/>
      <c r="E74" s="5"/>
      <c r="F74" s="5"/>
      <c r="G74" s="60"/>
      <c r="H74" s="60"/>
      <c r="I74" s="60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9"/>
      <c r="AB74" s="59"/>
      <c r="AC74" s="59"/>
    </row>
    <row r="75" ht="18.0" customHeight="1">
      <c r="A75" s="5"/>
      <c r="B75" s="5"/>
      <c r="C75" s="5"/>
      <c r="D75" s="5"/>
      <c r="E75" s="5"/>
      <c r="F75" s="5"/>
      <c r="G75" s="60"/>
      <c r="H75" s="60"/>
      <c r="I75" s="60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9"/>
      <c r="AB75" s="59"/>
      <c r="AC75" s="59"/>
    </row>
    <row r="76" ht="18.0" customHeight="1">
      <c r="A76" s="5"/>
      <c r="B76" s="5"/>
      <c r="C76" s="5"/>
      <c r="D76" s="5"/>
      <c r="E76" s="5"/>
      <c r="F76" s="5"/>
      <c r="G76" s="60"/>
      <c r="H76" s="60"/>
      <c r="I76" s="60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9"/>
      <c r="AB76" s="59"/>
      <c r="AC76" s="59"/>
    </row>
    <row r="77" ht="18.0" customHeight="1">
      <c r="A77" s="5"/>
      <c r="B77" s="5"/>
      <c r="C77" s="5"/>
      <c r="D77" s="5"/>
      <c r="E77" s="5"/>
      <c r="F77" s="5"/>
      <c r="G77" s="60"/>
      <c r="H77" s="60"/>
      <c r="I77" s="60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9"/>
      <c r="AB77" s="59"/>
      <c r="AC77" s="59"/>
    </row>
    <row r="78" ht="18.0" customHeight="1">
      <c r="A78" s="5"/>
      <c r="B78" s="5"/>
      <c r="C78" s="5"/>
      <c r="D78" s="5"/>
      <c r="E78" s="5"/>
      <c r="F78" s="5"/>
      <c r="G78" s="60"/>
      <c r="H78" s="60"/>
      <c r="I78" s="60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9"/>
      <c r="AB78" s="59"/>
      <c r="AC78" s="59"/>
    </row>
    <row r="79" ht="18.0" customHeight="1">
      <c r="A79" s="5"/>
      <c r="B79" s="5"/>
      <c r="C79" s="5"/>
      <c r="D79" s="5"/>
      <c r="E79" s="5"/>
      <c r="F79" s="5"/>
      <c r="G79" s="60"/>
      <c r="H79" s="60"/>
      <c r="I79" s="60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9"/>
      <c r="AB79" s="59"/>
      <c r="AC79" s="59"/>
    </row>
    <row r="80" ht="18.0" customHeight="1">
      <c r="A80" s="5"/>
      <c r="B80" s="5"/>
      <c r="C80" s="5"/>
      <c r="D80" s="5"/>
      <c r="E80" s="5"/>
      <c r="F80" s="5"/>
      <c r="G80" s="60"/>
      <c r="H80" s="60"/>
      <c r="I80" s="60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9"/>
      <c r="AB80" s="59"/>
      <c r="AC80" s="59"/>
    </row>
    <row r="81" ht="18.0" customHeight="1">
      <c r="A81" s="5"/>
      <c r="B81" s="5"/>
      <c r="C81" s="5"/>
      <c r="D81" s="5"/>
      <c r="E81" s="5"/>
      <c r="F81" s="5"/>
      <c r="G81" s="60"/>
      <c r="H81" s="60"/>
      <c r="I81" s="60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9"/>
      <c r="AB81" s="59"/>
      <c r="AC81" s="59"/>
    </row>
    <row r="82" ht="18.0" customHeight="1">
      <c r="A82" s="5"/>
      <c r="B82" s="5"/>
      <c r="C82" s="5"/>
      <c r="D82" s="5"/>
      <c r="E82" s="5"/>
      <c r="F82" s="5"/>
      <c r="G82" s="60"/>
      <c r="H82" s="60"/>
      <c r="I82" s="60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9"/>
      <c r="AB82" s="59"/>
      <c r="AC82" s="59"/>
    </row>
    <row r="83" ht="18.0" customHeight="1">
      <c r="A83" s="5"/>
      <c r="B83" s="5"/>
      <c r="C83" s="5"/>
      <c r="D83" s="5"/>
      <c r="E83" s="5"/>
      <c r="F83" s="5"/>
      <c r="G83" s="60"/>
      <c r="H83" s="60"/>
      <c r="I83" s="60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9"/>
      <c r="AB83" s="59"/>
      <c r="AC83" s="59"/>
    </row>
    <row r="84" ht="18.0" customHeight="1">
      <c r="A84" s="5"/>
      <c r="B84" s="5"/>
      <c r="C84" s="5"/>
      <c r="D84" s="5"/>
      <c r="E84" s="5"/>
      <c r="F84" s="5"/>
      <c r="G84" s="60"/>
      <c r="H84" s="60"/>
      <c r="I84" s="60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9"/>
      <c r="AB84" s="59"/>
      <c r="AC84" s="59"/>
    </row>
    <row r="85" ht="18.0" customHeight="1">
      <c r="A85" s="5"/>
      <c r="B85" s="5"/>
      <c r="C85" s="5"/>
      <c r="D85" s="5"/>
      <c r="E85" s="5"/>
      <c r="F85" s="5"/>
      <c r="G85" s="60"/>
      <c r="H85" s="60"/>
      <c r="I85" s="60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9"/>
      <c r="AB85" s="59"/>
      <c r="AC85" s="59"/>
    </row>
    <row r="86" ht="18.0" customHeight="1">
      <c r="A86" s="5"/>
      <c r="B86" s="5"/>
      <c r="C86" s="5"/>
      <c r="D86" s="5"/>
      <c r="E86" s="5"/>
      <c r="F86" s="5"/>
      <c r="G86" s="60"/>
      <c r="H86" s="60"/>
      <c r="I86" s="60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9"/>
      <c r="AB86" s="59"/>
      <c r="AC86" s="59"/>
    </row>
    <row r="87" ht="18.0" customHeight="1">
      <c r="A87" s="5"/>
      <c r="B87" s="5"/>
      <c r="C87" s="5"/>
      <c r="D87" s="5"/>
      <c r="E87" s="5"/>
      <c r="F87" s="5"/>
      <c r="G87" s="60"/>
      <c r="H87" s="60"/>
      <c r="I87" s="60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9"/>
      <c r="AB87" s="59"/>
      <c r="AC87" s="59"/>
    </row>
    <row r="88" ht="18.0" customHeight="1">
      <c r="A88" s="5"/>
      <c r="B88" s="5"/>
      <c r="C88" s="5"/>
      <c r="D88" s="5"/>
      <c r="E88" s="5"/>
      <c r="F88" s="5"/>
      <c r="G88" s="60"/>
      <c r="H88" s="60"/>
      <c r="I88" s="60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9"/>
      <c r="AB88" s="59"/>
      <c r="AC88" s="59"/>
    </row>
    <row r="89" ht="18.0" customHeight="1">
      <c r="A89" s="5"/>
      <c r="B89" s="5"/>
      <c r="C89" s="5"/>
      <c r="D89" s="5"/>
      <c r="E89" s="5"/>
      <c r="F89" s="5"/>
      <c r="G89" s="60"/>
      <c r="H89" s="60"/>
      <c r="I89" s="60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9"/>
      <c r="AB89" s="59"/>
      <c r="AC89" s="59"/>
    </row>
    <row r="90" ht="18.0" customHeight="1">
      <c r="A90" s="5"/>
      <c r="B90" s="5"/>
      <c r="C90" s="5"/>
      <c r="D90" s="5"/>
      <c r="E90" s="5"/>
      <c r="F90" s="5"/>
      <c r="G90" s="60"/>
      <c r="H90" s="60"/>
      <c r="I90" s="60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9"/>
      <c r="AB90" s="59"/>
      <c r="AC90" s="59"/>
    </row>
    <row r="91" ht="18.0" customHeight="1">
      <c r="A91" s="5"/>
      <c r="B91" s="5"/>
      <c r="C91" s="5"/>
      <c r="D91" s="5"/>
      <c r="E91" s="5"/>
      <c r="F91" s="5"/>
      <c r="G91" s="60"/>
      <c r="H91" s="60"/>
      <c r="I91" s="60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9"/>
      <c r="AB91" s="59"/>
      <c r="AC91" s="59"/>
    </row>
    <row r="92" ht="18.0" customHeight="1">
      <c r="A92" s="5"/>
      <c r="B92" s="5"/>
      <c r="C92" s="5"/>
      <c r="D92" s="5"/>
      <c r="E92" s="5"/>
      <c r="F92" s="5"/>
      <c r="G92" s="60"/>
      <c r="H92" s="60"/>
      <c r="I92" s="60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9"/>
      <c r="AB92" s="59"/>
      <c r="AC92" s="59"/>
    </row>
    <row r="93" ht="18.0" customHeight="1">
      <c r="A93" s="5"/>
      <c r="B93" s="5"/>
      <c r="C93" s="5"/>
      <c r="D93" s="5"/>
      <c r="E93" s="5"/>
      <c r="F93" s="5"/>
      <c r="G93" s="60"/>
      <c r="H93" s="60"/>
      <c r="I93" s="60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9"/>
      <c r="AB93" s="59"/>
      <c r="AC93" s="59"/>
    </row>
    <row r="94" ht="18.0" customHeight="1">
      <c r="A94" s="5"/>
      <c r="B94" s="5"/>
      <c r="C94" s="5"/>
      <c r="D94" s="5"/>
      <c r="E94" s="5"/>
      <c r="F94" s="5"/>
      <c r="G94" s="60"/>
      <c r="H94" s="60"/>
      <c r="I94" s="60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9"/>
      <c r="AB94" s="59"/>
      <c r="AC94" s="59"/>
    </row>
    <row r="95" ht="18.0" customHeight="1">
      <c r="A95" s="5"/>
      <c r="B95" s="5"/>
      <c r="C95" s="5"/>
      <c r="D95" s="5"/>
      <c r="E95" s="5"/>
      <c r="F95" s="5"/>
      <c r="G95" s="60"/>
      <c r="H95" s="60"/>
      <c r="I95" s="60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9"/>
      <c r="AB95" s="59"/>
      <c r="AC95" s="59"/>
    </row>
    <row r="96" ht="18.0" customHeight="1">
      <c r="A96" s="5"/>
      <c r="B96" s="5"/>
      <c r="C96" s="5"/>
      <c r="D96" s="5"/>
      <c r="E96" s="5"/>
      <c r="F96" s="5"/>
      <c r="G96" s="60"/>
      <c r="H96" s="60"/>
      <c r="I96" s="60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9"/>
      <c r="AB96" s="59"/>
      <c r="AC96" s="59"/>
    </row>
    <row r="97" ht="18.0" customHeight="1">
      <c r="A97" s="5"/>
      <c r="B97" s="5"/>
      <c r="C97" s="5"/>
      <c r="D97" s="5"/>
      <c r="E97" s="5"/>
      <c r="F97" s="5"/>
      <c r="G97" s="60"/>
      <c r="H97" s="60"/>
      <c r="I97" s="60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9"/>
      <c r="AB97" s="59"/>
      <c r="AC97" s="59"/>
    </row>
    <row r="98" ht="18.0" customHeight="1">
      <c r="A98" s="5"/>
      <c r="B98" s="5"/>
      <c r="C98" s="5"/>
      <c r="D98" s="5"/>
      <c r="E98" s="5"/>
      <c r="F98" s="5"/>
      <c r="G98" s="60"/>
      <c r="H98" s="60"/>
      <c r="I98" s="60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9"/>
      <c r="AB98" s="59"/>
      <c r="AC98" s="59"/>
    </row>
    <row r="99" ht="18.0" customHeight="1">
      <c r="A99" s="5"/>
      <c r="B99" s="5"/>
      <c r="C99" s="5"/>
      <c r="D99" s="5"/>
      <c r="E99" s="5"/>
      <c r="F99" s="5"/>
      <c r="G99" s="60"/>
      <c r="H99" s="60"/>
      <c r="I99" s="60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9"/>
      <c r="AB99" s="59"/>
      <c r="AC99" s="59"/>
    </row>
    <row r="100" ht="18.0" customHeight="1">
      <c r="A100" s="5"/>
      <c r="B100" s="5"/>
      <c r="C100" s="5"/>
      <c r="D100" s="5"/>
      <c r="E100" s="5"/>
      <c r="F100" s="5"/>
      <c r="G100" s="60"/>
      <c r="H100" s="60"/>
      <c r="I100" s="60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9"/>
      <c r="AB100" s="59"/>
      <c r="AC100" s="59"/>
    </row>
    <row r="101" ht="18.0" customHeight="1">
      <c r="A101" s="5"/>
      <c r="B101" s="5"/>
      <c r="C101" s="5"/>
      <c r="D101" s="5"/>
      <c r="E101" s="5"/>
      <c r="F101" s="5"/>
      <c r="G101" s="60"/>
      <c r="H101" s="60"/>
      <c r="I101" s="60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9"/>
      <c r="AB101" s="59"/>
      <c r="AC101" s="59"/>
    </row>
    <row r="102" ht="18.0" customHeight="1">
      <c r="A102" s="5"/>
      <c r="B102" s="5"/>
      <c r="C102" s="5"/>
      <c r="D102" s="5"/>
      <c r="E102" s="5"/>
      <c r="F102" s="5"/>
      <c r="G102" s="60"/>
      <c r="H102" s="60"/>
      <c r="I102" s="60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9"/>
      <c r="AB102" s="59"/>
      <c r="AC102" s="59"/>
    </row>
    <row r="103" ht="18.0" customHeight="1">
      <c r="A103" s="5"/>
      <c r="B103" s="5"/>
      <c r="C103" s="5"/>
      <c r="D103" s="5"/>
      <c r="E103" s="5"/>
      <c r="F103" s="5"/>
      <c r="G103" s="60"/>
      <c r="H103" s="60"/>
      <c r="I103" s="60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9"/>
      <c r="AB103" s="59"/>
      <c r="AC103" s="59"/>
    </row>
    <row r="104" ht="18.0" customHeight="1">
      <c r="A104" s="5"/>
      <c r="B104" s="5"/>
      <c r="C104" s="5"/>
      <c r="D104" s="5"/>
      <c r="E104" s="5"/>
      <c r="F104" s="5"/>
      <c r="G104" s="60"/>
      <c r="H104" s="60"/>
      <c r="I104" s="60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9"/>
      <c r="AB104" s="59"/>
      <c r="AC104" s="59"/>
    </row>
    <row r="105" ht="18.0" customHeight="1">
      <c r="A105" s="5"/>
      <c r="B105" s="5"/>
      <c r="C105" s="5"/>
      <c r="D105" s="5"/>
      <c r="E105" s="5"/>
      <c r="F105" s="5"/>
      <c r="G105" s="60"/>
      <c r="H105" s="60"/>
      <c r="I105" s="60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9"/>
      <c r="AB105" s="59"/>
      <c r="AC105" s="59"/>
    </row>
    <row r="106" ht="18.0" customHeight="1">
      <c r="A106" s="5"/>
      <c r="B106" s="5"/>
      <c r="C106" s="5"/>
      <c r="D106" s="5"/>
      <c r="E106" s="5"/>
      <c r="F106" s="5"/>
      <c r="G106" s="60"/>
      <c r="H106" s="60"/>
      <c r="I106" s="60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9"/>
      <c r="AB106" s="59"/>
      <c r="AC106" s="59"/>
    </row>
    <row r="107" ht="18.0" customHeight="1">
      <c r="A107" s="5"/>
      <c r="B107" s="5"/>
      <c r="C107" s="5"/>
      <c r="D107" s="5"/>
      <c r="E107" s="5"/>
      <c r="F107" s="5"/>
      <c r="G107" s="60"/>
      <c r="H107" s="60"/>
      <c r="I107" s="60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9"/>
      <c r="AB107" s="59"/>
      <c r="AC107" s="59"/>
    </row>
    <row r="108" ht="18.0" customHeight="1">
      <c r="A108" s="5"/>
      <c r="B108" s="5"/>
      <c r="C108" s="5"/>
      <c r="D108" s="5"/>
      <c r="E108" s="5"/>
      <c r="F108" s="5"/>
      <c r="G108" s="60"/>
      <c r="H108" s="60"/>
      <c r="I108" s="60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9"/>
      <c r="AB108" s="59"/>
      <c r="AC108" s="59"/>
    </row>
    <row r="109" ht="18.0" customHeight="1">
      <c r="A109" s="5"/>
      <c r="B109" s="5"/>
      <c r="C109" s="5"/>
      <c r="D109" s="5"/>
      <c r="E109" s="5"/>
      <c r="F109" s="5"/>
      <c r="G109" s="60"/>
      <c r="H109" s="60"/>
      <c r="I109" s="60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9"/>
      <c r="AB109" s="59"/>
      <c r="AC109" s="59"/>
    </row>
    <row r="110" ht="18.0" customHeight="1">
      <c r="A110" s="5"/>
      <c r="B110" s="5"/>
      <c r="C110" s="5"/>
      <c r="D110" s="5"/>
      <c r="E110" s="5"/>
      <c r="F110" s="5"/>
      <c r="G110" s="60"/>
      <c r="H110" s="60"/>
      <c r="I110" s="60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9"/>
      <c r="AB110" s="59"/>
      <c r="AC110" s="59"/>
    </row>
    <row r="111" ht="18.0" customHeight="1">
      <c r="A111" s="5"/>
      <c r="B111" s="5"/>
      <c r="C111" s="5"/>
      <c r="D111" s="5"/>
      <c r="E111" s="5"/>
      <c r="F111" s="5"/>
      <c r="G111" s="60"/>
      <c r="H111" s="60"/>
      <c r="I111" s="60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9"/>
      <c r="AB111" s="59"/>
      <c r="AC111" s="59"/>
    </row>
    <row r="112" ht="18.0" customHeight="1">
      <c r="A112" s="5"/>
      <c r="B112" s="5"/>
      <c r="C112" s="5"/>
      <c r="D112" s="5"/>
      <c r="E112" s="5"/>
      <c r="F112" s="5"/>
      <c r="G112" s="60"/>
      <c r="H112" s="60"/>
      <c r="I112" s="60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9"/>
      <c r="AB112" s="59"/>
      <c r="AC112" s="59"/>
    </row>
    <row r="113" ht="18.0" customHeight="1">
      <c r="A113" s="5"/>
      <c r="B113" s="5"/>
      <c r="C113" s="5"/>
      <c r="D113" s="5"/>
      <c r="E113" s="5"/>
      <c r="F113" s="5"/>
      <c r="G113" s="60"/>
      <c r="H113" s="60"/>
      <c r="I113" s="60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9"/>
      <c r="AB113" s="59"/>
      <c r="AC113" s="59"/>
    </row>
    <row r="114" ht="18.0" customHeight="1">
      <c r="A114" s="5"/>
      <c r="B114" s="5"/>
      <c r="C114" s="5"/>
      <c r="D114" s="5"/>
      <c r="E114" s="5"/>
      <c r="F114" s="5"/>
      <c r="G114" s="60"/>
      <c r="H114" s="60"/>
      <c r="I114" s="60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9"/>
      <c r="AB114" s="59"/>
      <c r="AC114" s="59"/>
    </row>
    <row r="115" ht="18.0" customHeight="1">
      <c r="A115" s="5"/>
      <c r="B115" s="5"/>
      <c r="C115" s="5"/>
      <c r="D115" s="5"/>
      <c r="E115" s="5"/>
      <c r="F115" s="5"/>
      <c r="G115" s="60"/>
      <c r="H115" s="60"/>
      <c r="I115" s="60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9"/>
      <c r="AB115" s="59"/>
      <c r="AC115" s="59"/>
    </row>
    <row r="116" ht="18.0" customHeight="1">
      <c r="A116" s="5"/>
      <c r="B116" s="5"/>
      <c r="C116" s="5"/>
      <c r="D116" s="5"/>
      <c r="E116" s="5"/>
      <c r="F116" s="5"/>
      <c r="G116" s="60"/>
      <c r="H116" s="60"/>
      <c r="I116" s="60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9"/>
      <c r="AB116" s="59"/>
      <c r="AC116" s="59"/>
    </row>
    <row r="117" ht="18.0" customHeight="1">
      <c r="A117" s="5"/>
      <c r="B117" s="5"/>
      <c r="C117" s="5"/>
      <c r="D117" s="5"/>
      <c r="E117" s="5"/>
      <c r="F117" s="5"/>
      <c r="G117" s="60"/>
      <c r="H117" s="60"/>
      <c r="I117" s="60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9"/>
      <c r="AB117" s="59"/>
      <c r="AC117" s="59"/>
    </row>
    <row r="118" ht="18.0" customHeight="1">
      <c r="A118" s="5"/>
      <c r="B118" s="5"/>
      <c r="C118" s="5"/>
      <c r="D118" s="5"/>
      <c r="E118" s="5"/>
      <c r="F118" s="5"/>
      <c r="G118" s="60"/>
      <c r="H118" s="60"/>
      <c r="I118" s="60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9"/>
      <c r="AB118" s="59"/>
      <c r="AC118" s="59"/>
    </row>
    <row r="119" ht="18.0" customHeight="1">
      <c r="A119" s="5"/>
      <c r="B119" s="5"/>
      <c r="C119" s="5"/>
      <c r="D119" s="5"/>
      <c r="E119" s="5"/>
      <c r="F119" s="5"/>
      <c r="G119" s="60"/>
      <c r="H119" s="60"/>
      <c r="I119" s="60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9"/>
      <c r="AB119" s="59"/>
      <c r="AC119" s="59"/>
    </row>
    <row r="120" ht="18.0" customHeight="1">
      <c r="A120" s="5"/>
      <c r="B120" s="5"/>
      <c r="C120" s="5"/>
      <c r="D120" s="5"/>
      <c r="E120" s="5"/>
      <c r="F120" s="5"/>
      <c r="G120" s="60"/>
      <c r="H120" s="60"/>
      <c r="I120" s="60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9"/>
      <c r="AB120" s="59"/>
      <c r="AC120" s="59"/>
    </row>
    <row r="121" ht="18.0" customHeight="1">
      <c r="A121" s="5"/>
      <c r="B121" s="5"/>
      <c r="C121" s="5"/>
      <c r="D121" s="5"/>
      <c r="E121" s="5"/>
      <c r="F121" s="5"/>
      <c r="G121" s="60"/>
      <c r="H121" s="60"/>
      <c r="I121" s="60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9"/>
      <c r="AB121" s="59"/>
      <c r="AC121" s="59"/>
    </row>
    <row r="122" ht="18.0" customHeight="1">
      <c r="A122" s="5"/>
      <c r="B122" s="5"/>
      <c r="C122" s="5"/>
      <c r="D122" s="5"/>
      <c r="E122" s="5"/>
      <c r="F122" s="5"/>
      <c r="G122" s="60"/>
      <c r="H122" s="60"/>
      <c r="I122" s="60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9"/>
      <c r="AB122" s="59"/>
      <c r="AC122" s="59"/>
    </row>
    <row r="123" ht="18.0" customHeight="1">
      <c r="A123" s="5"/>
      <c r="B123" s="5"/>
      <c r="C123" s="5"/>
      <c r="D123" s="5"/>
      <c r="E123" s="5"/>
      <c r="F123" s="5"/>
      <c r="G123" s="60"/>
      <c r="H123" s="60"/>
      <c r="I123" s="60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9"/>
      <c r="AB123" s="59"/>
      <c r="AC123" s="59"/>
    </row>
    <row r="124" ht="18.0" customHeight="1">
      <c r="A124" s="5"/>
      <c r="B124" s="5"/>
      <c r="C124" s="5"/>
      <c r="D124" s="5"/>
      <c r="E124" s="5"/>
      <c r="F124" s="5"/>
      <c r="G124" s="60"/>
      <c r="H124" s="60"/>
      <c r="I124" s="60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9"/>
      <c r="AB124" s="59"/>
      <c r="AC124" s="59"/>
    </row>
    <row r="125" ht="18.0" customHeight="1">
      <c r="A125" s="5"/>
      <c r="B125" s="5"/>
      <c r="C125" s="5"/>
      <c r="D125" s="5"/>
      <c r="E125" s="5"/>
      <c r="F125" s="5"/>
      <c r="G125" s="60"/>
      <c r="H125" s="60"/>
      <c r="I125" s="60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9"/>
      <c r="AB125" s="59"/>
      <c r="AC125" s="59"/>
    </row>
    <row r="126" ht="18.0" customHeight="1">
      <c r="A126" s="5"/>
      <c r="B126" s="5"/>
      <c r="C126" s="5"/>
      <c r="D126" s="5"/>
      <c r="E126" s="5"/>
      <c r="F126" s="5"/>
      <c r="G126" s="60"/>
      <c r="H126" s="60"/>
      <c r="I126" s="60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9"/>
      <c r="AB126" s="59"/>
      <c r="AC126" s="59"/>
    </row>
    <row r="127" ht="18.0" customHeight="1">
      <c r="A127" s="5"/>
      <c r="B127" s="5"/>
      <c r="C127" s="5"/>
      <c r="D127" s="5"/>
      <c r="E127" s="5"/>
      <c r="F127" s="5"/>
      <c r="G127" s="60"/>
      <c r="H127" s="60"/>
      <c r="I127" s="60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9"/>
      <c r="AB127" s="59"/>
      <c r="AC127" s="59"/>
    </row>
    <row r="128" ht="18.0" customHeight="1">
      <c r="A128" s="5"/>
      <c r="B128" s="5"/>
      <c r="C128" s="5"/>
      <c r="D128" s="5"/>
      <c r="E128" s="5"/>
      <c r="F128" s="5"/>
      <c r="G128" s="60"/>
      <c r="H128" s="60"/>
      <c r="I128" s="60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9"/>
      <c r="AB128" s="59"/>
      <c r="AC128" s="59"/>
    </row>
    <row r="129" ht="18.0" customHeight="1">
      <c r="A129" s="5"/>
      <c r="B129" s="5"/>
      <c r="C129" s="5"/>
      <c r="D129" s="5"/>
      <c r="E129" s="5"/>
      <c r="F129" s="5"/>
      <c r="G129" s="60"/>
      <c r="H129" s="60"/>
      <c r="I129" s="60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9"/>
      <c r="AB129" s="59"/>
      <c r="AC129" s="59"/>
    </row>
    <row r="130" ht="18.0" customHeight="1">
      <c r="A130" s="5"/>
      <c r="B130" s="5"/>
      <c r="C130" s="5"/>
      <c r="D130" s="5"/>
      <c r="E130" s="5"/>
      <c r="F130" s="5"/>
      <c r="G130" s="60"/>
      <c r="H130" s="60"/>
      <c r="I130" s="60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9"/>
      <c r="AB130" s="59"/>
      <c r="AC130" s="59"/>
    </row>
    <row r="131" ht="18.0" customHeight="1">
      <c r="A131" s="5"/>
      <c r="B131" s="5"/>
      <c r="C131" s="5"/>
      <c r="D131" s="5"/>
      <c r="E131" s="5"/>
      <c r="F131" s="5"/>
      <c r="G131" s="60"/>
      <c r="H131" s="60"/>
      <c r="I131" s="60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9"/>
      <c r="AB131" s="59"/>
      <c r="AC131" s="59"/>
    </row>
    <row r="132" ht="18.0" customHeight="1">
      <c r="A132" s="5"/>
      <c r="B132" s="5"/>
      <c r="C132" s="5"/>
      <c r="D132" s="5"/>
      <c r="E132" s="5"/>
      <c r="F132" s="5"/>
      <c r="G132" s="60"/>
      <c r="H132" s="60"/>
      <c r="I132" s="60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9"/>
      <c r="AB132" s="59"/>
      <c r="AC132" s="59"/>
    </row>
    <row r="133" ht="18.0" customHeight="1">
      <c r="A133" s="5"/>
      <c r="B133" s="5"/>
      <c r="C133" s="5"/>
      <c r="D133" s="5"/>
      <c r="E133" s="5"/>
      <c r="F133" s="5"/>
      <c r="G133" s="60"/>
      <c r="H133" s="60"/>
      <c r="I133" s="60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9"/>
      <c r="AB133" s="59"/>
      <c r="AC133" s="59"/>
    </row>
    <row r="134" ht="18.0" customHeight="1">
      <c r="A134" s="5"/>
      <c r="B134" s="5"/>
      <c r="C134" s="5"/>
      <c r="D134" s="5"/>
      <c r="E134" s="5"/>
      <c r="F134" s="5"/>
      <c r="G134" s="60"/>
      <c r="H134" s="60"/>
      <c r="I134" s="60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9"/>
      <c r="AB134" s="59"/>
      <c r="AC134" s="59"/>
    </row>
    <row r="135" ht="18.0" customHeight="1">
      <c r="A135" s="5"/>
      <c r="B135" s="5"/>
      <c r="C135" s="5"/>
      <c r="D135" s="5"/>
      <c r="E135" s="5"/>
      <c r="F135" s="5"/>
      <c r="G135" s="60"/>
      <c r="H135" s="60"/>
      <c r="I135" s="60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9"/>
      <c r="AB135" s="59"/>
      <c r="AC135" s="59"/>
    </row>
    <row r="136" ht="18.0" customHeight="1">
      <c r="A136" s="5"/>
      <c r="B136" s="5"/>
      <c r="C136" s="5"/>
      <c r="D136" s="5"/>
      <c r="E136" s="5"/>
      <c r="F136" s="5"/>
      <c r="G136" s="60"/>
      <c r="H136" s="60"/>
      <c r="I136" s="60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9"/>
      <c r="AB136" s="59"/>
      <c r="AC136" s="59"/>
    </row>
    <row r="137" ht="18.0" customHeight="1">
      <c r="A137" s="5"/>
      <c r="B137" s="5"/>
      <c r="C137" s="5"/>
      <c r="D137" s="5"/>
      <c r="E137" s="5"/>
      <c r="F137" s="5"/>
      <c r="G137" s="60"/>
      <c r="H137" s="60"/>
      <c r="I137" s="60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9"/>
      <c r="AB137" s="59"/>
      <c r="AC137" s="59"/>
    </row>
    <row r="138" ht="18.0" customHeight="1">
      <c r="A138" s="5"/>
      <c r="B138" s="5"/>
      <c r="C138" s="5"/>
      <c r="D138" s="5"/>
      <c r="E138" s="5"/>
      <c r="F138" s="5"/>
      <c r="G138" s="60"/>
      <c r="H138" s="60"/>
      <c r="I138" s="60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9"/>
      <c r="AB138" s="59"/>
      <c r="AC138" s="59"/>
    </row>
    <row r="139" ht="18.0" customHeight="1">
      <c r="A139" s="5"/>
      <c r="B139" s="5"/>
      <c r="C139" s="5"/>
      <c r="D139" s="5"/>
      <c r="E139" s="5"/>
      <c r="F139" s="5"/>
      <c r="G139" s="60"/>
      <c r="H139" s="60"/>
      <c r="I139" s="60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9"/>
      <c r="AB139" s="59"/>
      <c r="AC139" s="59"/>
    </row>
    <row r="140" ht="18.0" customHeight="1">
      <c r="A140" s="5"/>
      <c r="B140" s="5"/>
      <c r="C140" s="5"/>
      <c r="D140" s="5"/>
      <c r="E140" s="5"/>
      <c r="F140" s="5"/>
      <c r="G140" s="60"/>
      <c r="H140" s="60"/>
      <c r="I140" s="60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9"/>
      <c r="AB140" s="59"/>
      <c r="AC140" s="59"/>
    </row>
    <row r="141" ht="18.0" customHeight="1">
      <c r="A141" s="5"/>
      <c r="B141" s="5"/>
      <c r="C141" s="5"/>
      <c r="D141" s="5"/>
      <c r="E141" s="5"/>
      <c r="F141" s="5"/>
      <c r="G141" s="60"/>
      <c r="H141" s="60"/>
      <c r="I141" s="60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9"/>
      <c r="AB141" s="59"/>
      <c r="AC141" s="59"/>
    </row>
    <row r="142" ht="18.0" customHeight="1">
      <c r="A142" s="5"/>
      <c r="B142" s="5"/>
      <c r="C142" s="5"/>
      <c r="D142" s="5"/>
      <c r="E142" s="5"/>
      <c r="F142" s="5"/>
      <c r="G142" s="60"/>
      <c r="H142" s="60"/>
      <c r="I142" s="60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9"/>
      <c r="AB142" s="59"/>
      <c r="AC142" s="59"/>
    </row>
    <row r="143" ht="18.0" customHeight="1">
      <c r="A143" s="5"/>
      <c r="B143" s="5"/>
      <c r="C143" s="5"/>
      <c r="D143" s="5"/>
      <c r="E143" s="5"/>
      <c r="F143" s="5"/>
      <c r="G143" s="60"/>
      <c r="H143" s="60"/>
      <c r="I143" s="60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9"/>
      <c r="AB143" s="59"/>
      <c r="AC143" s="59"/>
    </row>
    <row r="144" ht="18.0" customHeight="1">
      <c r="A144" s="5"/>
      <c r="B144" s="5"/>
      <c r="C144" s="5"/>
      <c r="D144" s="5"/>
      <c r="E144" s="5"/>
      <c r="F144" s="5"/>
      <c r="G144" s="60"/>
      <c r="H144" s="60"/>
      <c r="I144" s="60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9"/>
      <c r="AB144" s="59"/>
      <c r="AC144" s="59"/>
    </row>
    <row r="145" ht="18.0" customHeight="1">
      <c r="A145" s="5"/>
      <c r="B145" s="5"/>
      <c r="C145" s="5"/>
      <c r="D145" s="5"/>
      <c r="E145" s="5"/>
      <c r="F145" s="5"/>
      <c r="G145" s="60"/>
      <c r="H145" s="60"/>
      <c r="I145" s="60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9"/>
      <c r="AB145" s="59"/>
      <c r="AC145" s="59"/>
    </row>
    <row r="146" ht="18.0" customHeight="1">
      <c r="A146" s="5"/>
      <c r="B146" s="5"/>
      <c r="C146" s="5"/>
      <c r="D146" s="5"/>
      <c r="E146" s="5"/>
      <c r="F146" s="5"/>
      <c r="G146" s="60"/>
      <c r="H146" s="60"/>
      <c r="I146" s="60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9"/>
      <c r="AB146" s="59"/>
      <c r="AC146" s="59"/>
    </row>
    <row r="147" ht="18.0" customHeight="1">
      <c r="A147" s="5"/>
      <c r="B147" s="5"/>
      <c r="C147" s="5"/>
      <c r="D147" s="5"/>
      <c r="E147" s="5"/>
      <c r="F147" s="5"/>
      <c r="G147" s="60"/>
      <c r="H147" s="60"/>
      <c r="I147" s="60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9"/>
      <c r="AB147" s="59"/>
      <c r="AC147" s="59"/>
    </row>
    <row r="148" ht="18.0" customHeight="1">
      <c r="A148" s="5"/>
      <c r="B148" s="5"/>
      <c r="C148" s="5"/>
      <c r="D148" s="5"/>
      <c r="E148" s="5"/>
      <c r="F148" s="5"/>
      <c r="G148" s="60"/>
      <c r="H148" s="60"/>
      <c r="I148" s="60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9"/>
      <c r="AB148" s="59"/>
      <c r="AC148" s="59"/>
    </row>
    <row r="149" ht="18.0" customHeight="1">
      <c r="A149" s="5"/>
      <c r="B149" s="5"/>
      <c r="C149" s="5"/>
      <c r="D149" s="5"/>
      <c r="E149" s="5"/>
      <c r="F149" s="5"/>
      <c r="G149" s="60"/>
      <c r="H149" s="60"/>
      <c r="I149" s="60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9"/>
      <c r="AB149" s="59"/>
      <c r="AC149" s="59"/>
    </row>
    <row r="150" ht="18.0" customHeight="1">
      <c r="A150" s="5"/>
      <c r="B150" s="5"/>
      <c r="C150" s="5"/>
      <c r="D150" s="5"/>
      <c r="E150" s="5"/>
      <c r="F150" s="5"/>
      <c r="G150" s="60"/>
      <c r="H150" s="60"/>
      <c r="I150" s="60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9"/>
      <c r="AB150" s="59"/>
      <c r="AC150" s="59"/>
    </row>
    <row r="151" ht="18.0" customHeight="1">
      <c r="A151" s="5"/>
      <c r="B151" s="5"/>
      <c r="C151" s="5"/>
      <c r="D151" s="5"/>
      <c r="E151" s="5"/>
      <c r="F151" s="5"/>
      <c r="G151" s="60"/>
      <c r="H151" s="60"/>
      <c r="I151" s="60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9"/>
      <c r="AB151" s="59"/>
      <c r="AC151" s="59"/>
    </row>
    <row r="152" ht="18.0" customHeight="1">
      <c r="A152" s="5"/>
      <c r="B152" s="5"/>
      <c r="C152" s="5"/>
      <c r="D152" s="5"/>
      <c r="E152" s="5"/>
      <c r="F152" s="5"/>
      <c r="G152" s="60"/>
      <c r="H152" s="60"/>
      <c r="I152" s="60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9"/>
      <c r="AB152" s="59"/>
      <c r="AC152" s="59"/>
    </row>
    <row r="153" ht="18.0" customHeight="1">
      <c r="A153" s="5"/>
      <c r="B153" s="5"/>
      <c r="C153" s="5"/>
      <c r="D153" s="5"/>
      <c r="E153" s="5"/>
      <c r="F153" s="5"/>
      <c r="G153" s="60"/>
      <c r="H153" s="60"/>
      <c r="I153" s="60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9"/>
      <c r="AB153" s="59"/>
      <c r="AC153" s="59"/>
    </row>
    <row r="154" ht="18.0" customHeight="1">
      <c r="A154" s="5"/>
      <c r="B154" s="5"/>
      <c r="C154" s="5"/>
      <c r="D154" s="5"/>
      <c r="E154" s="5"/>
      <c r="F154" s="5"/>
      <c r="G154" s="60"/>
      <c r="H154" s="60"/>
      <c r="I154" s="60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9"/>
      <c r="AB154" s="59"/>
      <c r="AC154" s="59"/>
    </row>
    <row r="155" ht="18.0" customHeight="1">
      <c r="A155" s="5"/>
      <c r="B155" s="5"/>
      <c r="C155" s="5"/>
      <c r="D155" s="5"/>
      <c r="E155" s="5"/>
      <c r="F155" s="5"/>
      <c r="G155" s="60"/>
      <c r="H155" s="60"/>
      <c r="I155" s="60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9"/>
      <c r="AB155" s="59"/>
      <c r="AC155" s="59"/>
    </row>
    <row r="156" ht="18.0" customHeight="1">
      <c r="A156" s="5"/>
      <c r="B156" s="5"/>
      <c r="C156" s="5"/>
      <c r="D156" s="5"/>
      <c r="E156" s="5"/>
      <c r="F156" s="5"/>
      <c r="G156" s="60"/>
      <c r="H156" s="60"/>
      <c r="I156" s="60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9"/>
      <c r="AB156" s="59"/>
      <c r="AC156" s="59"/>
    </row>
    <row r="157" ht="18.0" customHeight="1">
      <c r="A157" s="5"/>
      <c r="B157" s="5"/>
      <c r="C157" s="5"/>
      <c r="D157" s="5"/>
      <c r="E157" s="5"/>
      <c r="F157" s="5"/>
      <c r="G157" s="60"/>
      <c r="H157" s="60"/>
      <c r="I157" s="60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9"/>
      <c r="AB157" s="59"/>
      <c r="AC157" s="59"/>
    </row>
    <row r="158" ht="18.0" customHeight="1">
      <c r="A158" s="5"/>
      <c r="B158" s="5"/>
      <c r="C158" s="5"/>
      <c r="D158" s="5"/>
      <c r="E158" s="5"/>
      <c r="F158" s="5"/>
      <c r="G158" s="60"/>
      <c r="H158" s="60"/>
      <c r="I158" s="60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9"/>
      <c r="AB158" s="59"/>
      <c r="AC158" s="59"/>
    </row>
    <row r="159" ht="18.0" customHeight="1">
      <c r="A159" s="5"/>
      <c r="B159" s="5"/>
      <c r="C159" s="5"/>
      <c r="D159" s="5"/>
      <c r="E159" s="5"/>
      <c r="F159" s="5"/>
      <c r="G159" s="60"/>
      <c r="H159" s="60"/>
      <c r="I159" s="60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9"/>
      <c r="AB159" s="59"/>
      <c r="AC159" s="59"/>
    </row>
    <row r="160" ht="18.0" customHeight="1">
      <c r="A160" s="5"/>
      <c r="B160" s="5"/>
      <c r="C160" s="5"/>
      <c r="D160" s="5"/>
      <c r="E160" s="5"/>
      <c r="F160" s="5"/>
      <c r="G160" s="60"/>
      <c r="H160" s="60"/>
      <c r="I160" s="60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9"/>
      <c r="AB160" s="59"/>
      <c r="AC160" s="59"/>
    </row>
    <row r="161" ht="18.0" customHeight="1">
      <c r="A161" s="5"/>
      <c r="B161" s="5"/>
      <c r="C161" s="5"/>
      <c r="D161" s="5"/>
      <c r="E161" s="5"/>
      <c r="F161" s="5"/>
      <c r="G161" s="60"/>
      <c r="H161" s="60"/>
      <c r="I161" s="60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9"/>
      <c r="AB161" s="59"/>
      <c r="AC161" s="59"/>
    </row>
    <row r="162" ht="18.0" customHeight="1">
      <c r="A162" s="5"/>
      <c r="B162" s="5"/>
      <c r="C162" s="5"/>
      <c r="D162" s="5"/>
      <c r="E162" s="5"/>
      <c r="F162" s="5"/>
      <c r="G162" s="60"/>
      <c r="H162" s="60"/>
      <c r="I162" s="60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9"/>
      <c r="AB162" s="59"/>
      <c r="AC162" s="59"/>
    </row>
    <row r="163" ht="18.0" customHeight="1">
      <c r="A163" s="5"/>
      <c r="B163" s="5"/>
      <c r="C163" s="5"/>
      <c r="D163" s="5"/>
      <c r="E163" s="5"/>
      <c r="F163" s="5"/>
      <c r="G163" s="60"/>
      <c r="H163" s="60"/>
      <c r="I163" s="60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9"/>
      <c r="AB163" s="59"/>
      <c r="AC163" s="59"/>
    </row>
    <row r="164" ht="18.0" customHeight="1">
      <c r="A164" s="5"/>
      <c r="B164" s="5"/>
      <c r="C164" s="5"/>
      <c r="D164" s="5"/>
      <c r="E164" s="5"/>
      <c r="F164" s="5"/>
      <c r="G164" s="60"/>
      <c r="H164" s="60"/>
      <c r="I164" s="60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9"/>
      <c r="AB164" s="59"/>
      <c r="AC164" s="59"/>
    </row>
    <row r="165" ht="18.0" customHeight="1">
      <c r="A165" s="5"/>
      <c r="B165" s="5"/>
      <c r="C165" s="5"/>
      <c r="D165" s="5"/>
      <c r="E165" s="5"/>
      <c r="F165" s="5"/>
      <c r="G165" s="60"/>
      <c r="H165" s="60"/>
      <c r="I165" s="60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9"/>
      <c r="AB165" s="59"/>
      <c r="AC165" s="59"/>
    </row>
    <row r="166" ht="18.0" customHeight="1">
      <c r="A166" s="5"/>
      <c r="B166" s="5"/>
      <c r="C166" s="5"/>
      <c r="D166" s="5"/>
      <c r="E166" s="5"/>
      <c r="F166" s="5"/>
      <c r="G166" s="60"/>
      <c r="H166" s="60"/>
      <c r="I166" s="60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9"/>
      <c r="AB166" s="59"/>
      <c r="AC166" s="59"/>
    </row>
    <row r="167" ht="18.0" customHeight="1">
      <c r="A167" s="5"/>
      <c r="B167" s="5"/>
      <c r="C167" s="5"/>
      <c r="D167" s="5"/>
      <c r="E167" s="5"/>
      <c r="F167" s="5"/>
      <c r="G167" s="60"/>
      <c r="H167" s="60"/>
      <c r="I167" s="60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9"/>
      <c r="AB167" s="59"/>
      <c r="AC167" s="59"/>
    </row>
    <row r="168" ht="18.0" customHeight="1">
      <c r="A168" s="5"/>
      <c r="B168" s="5"/>
      <c r="C168" s="5"/>
      <c r="D168" s="5"/>
      <c r="E168" s="5"/>
      <c r="F168" s="5"/>
      <c r="G168" s="60"/>
      <c r="H168" s="60"/>
      <c r="I168" s="60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9"/>
      <c r="AB168" s="59"/>
      <c r="AC168" s="59"/>
    </row>
    <row r="169" ht="18.0" customHeight="1">
      <c r="A169" s="5"/>
      <c r="B169" s="5"/>
      <c r="C169" s="5"/>
      <c r="D169" s="5"/>
      <c r="E169" s="5"/>
      <c r="F169" s="5"/>
      <c r="G169" s="60"/>
      <c r="H169" s="60"/>
      <c r="I169" s="60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9"/>
      <c r="AB169" s="59"/>
      <c r="AC169" s="59"/>
    </row>
    <row r="170" ht="18.0" customHeight="1">
      <c r="A170" s="5"/>
      <c r="B170" s="5"/>
      <c r="C170" s="5"/>
      <c r="D170" s="5"/>
      <c r="E170" s="5"/>
      <c r="F170" s="5"/>
      <c r="G170" s="60"/>
      <c r="H170" s="60"/>
      <c r="I170" s="60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9"/>
      <c r="AB170" s="59"/>
      <c r="AC170" s="59"/>
    </row>
    <row r="171" ht="18.0" customHeight="1">
      <c r="A171" s="5"/>
      <c r="B171" s="5"/>
      <c r="C171" s="5"/>
      <c r="D171" s="5"/>
      <c r="E171" s="5"/>
      <c r="F171" s="5"/>
      <c r="G171" s="60"/>
      <c r="H171" s="60"/>
      <c r="I171" s="60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9"/>
      <c r="AB171" s="59"/>
      <c r="AC171" s="59"/>
    </row>
    <row r="172" ht="18.0" customHeight="1">
      <c r="A172" s="5"/>
      <c r="B172" s="5"/>
      <c r="C172" s="5"/>
      <c r="D172" s="5"/>
      <c r="E172" s="5"/>
      <c r="F172" s="5"/>
      <c r="G172" s="60"/>
      <c r="H172" s="60"/>
      <c r="I172" s="60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9"/>
      <c r="AB172" s="59"/>
      <c r="AC172" s="59"/>
    </row>
    <row r="173" ht="18.0" customHeight="1">
      <c r="A173" s="5"/>
      <c r="B173" s="5"/>
      <c r="C173" s="5"/>
      <c r="D173" s="5"/>
      <c r="E173" s="5"/>
      <c r="F173" s="5"/>
      <c r="G173" s="60"/>
      <c r="H173" s="60"/>
      <c r="I173" s="60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9"/>
      <c r="AB173" s="59"/>
      <c r="AC173" s="59"/>
    </row>
    <row r="174" ht="18.0" customHeight="1">
      <c r="A174" s="5"/>
      <c r="B174" s="5"/>
      <c r="C174" s="5"/>
      <c r="D174" s="5"/>
      <c r="E174" s="5"/>
      <c r="F174" s="5"/>
      <c r="G174" s="60"/>
      <c r="H174" s="60"/>
      <c r="I174" s="60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9"/>
      <c r="AB174" s="59"/>
      <c r="AC174" s="59"/>
    </row>
    <row r="175" ht="18.0" customHeight="1">
      <c r="A175" s="5"/>
      <c r="B175" s="5"/>
      <c r="C175" s="5"/>
      <c r="D175" s="5"/>
      <c r="E175" s="5"/>
      <c r="F175" s="5"/>
      <c r="G175" s="60"/>
      <c r="H175" s="60"/>
      <c r="I175" s="60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9"/>
      <c r="AB175" s="59"/>
      <c r="AC175" s="59"/>
    </row>
    <row r="176" ht="18.0" customHeight="1">
      <c r="A176" s="5"/>
      <c r="B176" s="5"/>
      <c r="C176" s="5"/>
      <c r="D176" s="5"/>
      <c r="E176" s="5"/>
      <c r="F176" s="5"/>
      <c r="G176" s="60"/>
      <c r="H176" s="60"/>
      <c r="I176" s="60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9"/>
      <c r="AB176" s="59"/>
      <c r="AC176" s="59"/>
    </row>
    <row r="177" ht="18.0" customHeight="1">
      <c r="A177" s="5"/>
      <c r="B177" s="5"/>
      <c r="C177" s="5"/>
      <c r="D177" s="5"/>
      <c r="E177" s="5"/>
      <c r="F177" s="5"/>
      <c r="G177" s="60"/>
      <c r="H177" s="60"/>
      <c r="I177" s="60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9"/>
      <c r="AB177" s="59"/>
      <c r="AC177" s="59"/>
    </row>
    <row r="178" ht="18.0" customHeight="1">
      <c r="A178" s="5"/>
      <c r="B178" s="5"/>
      <c r="C178" s="5"/>
      <c r="D178" s="5"/>
      <c r="E178" s="5"/>
      <c r="F178" s="5"/>
      <c r="G178" s="60"/>
      <c r="H178" s="60"/>
      <c r="I178" s="60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9"/>
      <c r="AB178" s="59"/>
      <c r="AC178" s="59"/>
    </row>
    <row r="179" ht="18.0" customHeight="1">
      <c r="A179" s="5"/>
      <c r="B179" s="5"/>
      <c r="C179" s="5"/>
      <c r="D179" s="5"/>
      <c r="E179" s="5"/>
      <c r="F179" s="5"/>
      <c r="G179" s="60"/>
      <c r="H179" s="60"/>
      <c r="I179" s="60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9"/>
      <c r="AB179" s="59"/>
      <c r="AC179" s="59"/>
    </row>
    <row r="180" ht="18.0" customHeight="1">
      <c r="A180" s="5"/>
      <c r="B180" s="5"/>
      <c r="C180" s="5"/>
      <c r="D180" s="5"/>
      <c r="E180" s="5"/>
      <c r="F180" s="5"/>
      <c r="G180" s="60"/>
      <c r="H180" s="60"/>
      <c r="I180" s="60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9"/>
      <c r="AB180" s="59"/>
      <c r="AC180" s="59"/>
    </row>
    <row r="181" ht="18.0" customHeight="1">
      <c r="A181" s="5"/>
      <c r="B181" s="5"/>
      <c r="C181" s="5"/>
      <c r="D181" s="5"/>
      <c r="E181" s="5"/>
      <c r="F181" s="5"/>
      <c r="G181" s="60"/>
      <c r="H181" s="60"/>
      <c r="I181" s="60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9"/>
      <c r="AB181" s="59"/>
      <c r="AC181" s="59"/>
    </row>
    <row r="182" ht="18.0" customHeight="1">
      <c r="A182" s="5"/>
      <c r="B182" s="5"/>
      <c r="C182" s="5"/>
      <c r="D182" s="5"/>
      <c r="E182" s="5"/>
      <c r="F182" s="5"/>
      <c r="G182" s="60"/>
      <c r="H182" s="60"/>
      <c r="I182" s="60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9"/>
      <c r="AB182" s="59"/>
      <c r="AC182" s="59"/>
    </row>
    <row r="183" ht="18.0" customHeight="1">
      <c r="A183" s="5"/>
      <c r="B183" s="5"/>
      <c r="C183" s="5"/>
      <c r="D183" s="5"/>
      <c r="E183" s="5"/>
      <c r="F183" s="5"/>
      <c r="G183" s="60"/>
      <c r="H183" s="60"/>
      <c r="I183" s="60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9"/>
      <c r="AB183" s="59"/>
      <c r="AC183" s="59"/>
    </row>
    <row r="184" ht="18.0" customHeight="1">
      <c r="A184" s="5"/>
      <c r="B184" s="5"/>
      <c r="C184" s="5"/>
      <c r="D184" s="5"/>
      <c r="E184" s="5"/>
      <c r="F184" s="5"/>
      <c r="G184" s="60"/>
      <c r="H184" s="60"/>
      <c r="I184" s="60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9"/>
      <c r="AB184" s="59"/>
      <c r="AC184" s="59"/>
    </row>
    <row r="185" ht="18.0" customHeight="1">
      <c r="A185" s="5"/>
      <c r="B185" s="5"/>
      <c r="C185" s="5"/>
      <c r="D185" s="5"/>
      <c r="E185" s="5"/>
      <c r="F185" s="5"/>
      <c r="G185" s="60"/>
      <c r="H185" s="60"/>
      <c r="I185" s="60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9"/>
      <c r="AB185" s="59"/>
      <c r="AC185" s="59"/>
    </row>
    <row r="186" ht="18.0" customHeight="1">
      <c r="A186" s="5"/>
      <c r="B186" s="5"/>
      <c r="C186" s="5"/>
      <c r="D186" s="5"/>
      <c r="E186" s="5"/>
      <c r="F186" s="5"/>
      <c r="G186" s="60"/>
      <c r="H186" s="60"/>
      <c r="I186" s="60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9"/>
      <c r="AB186" s="59"/>
      <c r="AC186" s="59"/>
    </row>
    <row r="187" ht="18.0" customHeight="1">
      <c r="A187" s="5"/>
      <c r="B187" s="5"/>
      <c r="C187" s="5"/>
      <c r="D187" s="5"/>
      <c r="E187" s="5"/>
      <c r="F187" s="5"/>
      <c r="G187" s="60"/>
      <c r="H187" s="60"/>
      <c r="I187" s="60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9"/>
      <c r="AB187" s="59"/>
      <c r="AC187" s="59"/>
    </row>
    <row r="188" ht="18.0" customHeight="1">
      <c r="A188" s="5"/>
      <c r="B188" s="5"/>
      <c r="C188" s="5"/>
      <c r="D188" s="5"/>
      <c r="E188" s="5"/>
      <c r="F188" s="5"/>
      <c r="G188" s="60"/>
      <c r="H188" s="60"/>
      <c r="I188" s="60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9"/>
      <c r="AB188" s="59"/>
      <c r="AC188" s="59"/>
    </row>
    <row r="189" ht="18.0" customHeight="1">
      <c r="A189" s="5"/>
      <c r="B189" s="5"/>
      <c r="C189" s="5"/>
      <c r="D189" s="5"/>
      <c r="E189" s="5"/>
      <c r="F189" s="5"/>
      <c r="G189" s="60"/>
      <c r="H189" s="60"/>
      <c r="I189" s="60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9"/>
      <c r="AB189" s="59"/>
      <c r="AC189" s="59"/>
    </row>
    <row r="190" ht="18.0" customHeight="1">
      <c r="A190" s="5"/>
      <c r="B190" s="5"/>
      <c r="C190" s="5"/>
      <c r="D190" s="5"/>
      <c r="E190" s="5"/>
      <c r="F190" s="5"/>
      <c r="G190" s="60"/>
      <c r="H190" s="60"/>
      <c r="I190" s="60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9"/>
      <c r="AB190" s="59"/>
      <c r="AC190" s="59"/>
    </row>
    <row r="191" ht="18.0" customHeight="1">
      <c r="A191" s="5"/>
      <c r="B191" s="5"/>
      <c r="C191" s="5"/>
      <c r="D191" s="5"/>
      <c r="E191" s="5"/>
      <c r="F191" s="5"/>
      <c r="G191" s="60"/>
      <c r="H191" s="60"/>
      <c r="I191" s="60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9"/>
      <c r="AB191" s="59"/>
      <c r="AC191" s="59"/>
    </row>
    <row r="192" ht="18.0" customHeight="1">
      <c r="A192" s="5"/>
      <c r="B192" s="5"/>
      <c r="C192" s="5"/>
      <c r="D192" s="5"/>
      <c r="E192" s="5"/>
      <c r="F192" s="5"/>
      <c r="G192" s="60"/>
      <c r="H192" s="60"/>
      <c r="I192" s="60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9"/>
      <c r="AB192" s="59"/>
      <c r="AC192" s="59"/>
    </row>
    <row r="193" ht="18.0" customHeight="1">
      <c r="A193" s="5"/>
      <c r="B193" s="5"/>
      <c r="C193" s="5"/>
      <c r="D193" s="5"/>
      <c r="E193" s="5"/>
      <c r="F193" s="5"/>
      <c r="G193" s="60"/>
      <c r="H193" s="60"/>
      <c r="I193" s="60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9"/>
      <c r="AB193" s="59"/>
      <c r="AC193" s="59"/>
    </row>
    <row r="194" ht="18.0" customHeight="1">
      <c r="A194" s="5"/>
      <c r="B194" s="5"/>
      <c r="C194" s="5"/>
      <c r="D194" s="5"/>
      <c r="E194" s="5"/>
      <c r="F194" s="5"/>
      <c r="G194" s="60"/>
      <c r="H194" s="60"/>
      <c r="I194" s="60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9"/>
      <c r="AB194" s="59"/>
      <c r="AC194" s="59"/>
    </row>
    <row r="195" ht="18.0" customHeight="1">
      <c r="A195" s="5"/>
      <c r="B195" s="5"/>
      <c r="C195" s="5"/>
      <c r="D195" s="5"/>
      <c r="E195" s="5"/>
      <c r="F195" s="5"/>
      <c r="G195" s="60"/>
      <c r="H195" s="60"/>
      <c r="I195" s="60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9"/>
      <c r="AB195" s="59"/>
      <c r="AC195" s="59"/>
    </row>
    <row r="196" ht="18.0" customHeight="1">
      <c r="A196" s="5"/>
      <c r="B196" s="5"/>
      <c r="C196" s="5"/>
      <c r="D196" s="5"/>
      <c r="E196" s="5"/>
      <c r="F196" s="5"/>
      <c r="G196" s="60"/>
      <c r="H196" s="60"/>
      <c r="I196" s="60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9"/>
      <c r="AB196" s="59"/>
      <c r="AC196" s="59"/>
    </row>
    <row r="197" ht="18.0" customHeight="1">
      <c r="A197" s="5"/>
      <c r="B197" s="5"/>
      <c r="C197" s="5"/>
      <c r="D197" s="5"/>
      <c r="E197" s="5"/>
      <c r="F197" s="5"/>
      <c r="G197" s="60"/>
      <c r="H197" s="60"/>
      <c r="I197" s="60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9"/>
      <c r="AB197" s="59"/>
      <c r="AC197" s="59"/>
    </row>
    <row r="198" ht="18.0" customHeight="1">
      <c r="A198" s="5"/>
      <c r="B198" s="5"/>
      <c r="C198" s="5"/>
      <c r="D198" s="5"/>
      <c r="E198" s="5"/>
      <c r="F198" s="5"/>
      <c r="G198" s="60"/>
      <c r="H198" s="60"/>
      <c r="I198" s="60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9"/>
      <c r="AB198" s="59"/>
      <c r="AC198" s="59"/>
    </row>
    <row r="199" ht="18.0" customHeight="1">
      <c r="A199" s="5"/>
      <c r="B199" s="5"/>
      <c r="C199" s="5"/>
      <c r="D199" s="5"/>
      <c r="E199" s="5"/>
      <c r="F199" s="5"/>
      <c r="G199" s="60"/>
      <c r="H199" s="60"/>
      <c r="I199" s="60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9"/>
      <c r="AB199" s="59"/>
      <c r="AC199" s="59"/>
    </row>
    <row r="200" ht="18.0" customHeight="1">
      <c r="A200" s="5"/>
      <c r="B200" s="5"/>
      <c r="C200" s="5"/>
      <c r="D200" s="5"/>
      <c r="E200" s="5"/>
      <c r="F200" s="5"/>
      <c r="G200" s="60"/>
      <c r="H200" s="60"/>
      <c r="I200" s="60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9"/>
      <c r="AB200" s="59"/>
      <c r="AC200" s="59"/>
    </row>
    <row r="201" ht="18.0" customHeight="1">
      <c r="A201" s="5"/>
      <c r="B201" s="5"/>
      <c r="C201" s="5"/>
      <c r="D201" s="5"/>
      <c r="E201" s="5"/>
      <c r="F201" s="5"/>
      <c r="G201" s="60"/>
      <c r="H201" s="60"/>
      <c r="I201" s="60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9"/>
      <c r="AB201" s="59"/>
      <c r="AC201" s="59"/>
    </row>
    <row r="202" ht="18.0" customHeight="1">
      <c r="A202" s="5"/>
      <c r="B202" s="5"/>
      <c r="C202" s="5"/>
      <c r="D202" s="5"/>
      <c r="E202" s="5"/>
      <c r="F202" s="5"/>
      <c r="G202" s="60"/>
      <c r="H202" s="60"/>
      <c r="I202" s="60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9"/>
      <c r="AB202" s="59"/>
      <c r="AC202" s="59"/>
    </row>
    <row r="203" ht="18.0" customHeight="1">
      <c r="A203" s="5"/>
      <c r="B203" s="5"/>
      <c r="C203" s="5"/>
      <c r="D203" s="5"/>
      <c r="E203" s="5"/>
      <c r="F203" s="5"/>
      <c r="G203" s="60"/>
      <c r="H203" s="60"/>
      <c r="I203" s="60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9"/>
      <c r="AB203" s="59"/>
      <c r="AC203" s="59"/>
    </row>
    <row r="204" ht="18.0" customHeight="1">
      <c r="A204" s="5"/>
      <c r="B204" s="5"/>
      <c r="C204" s="5"/>
      <c r="D204" s="5"/>
      <c r="E204" s="5"/>
      <c r="F204" s="5"/>
      <c r="G204" s="60"/>
      <c r="H204" s="60"/>
      <c r="I204" s="60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9"/>
      <c r="AB204" s="59"/>
      <c r="AC204" s="59"/>
    </row>
    <row r="205" ht="18.0" customHeight="1">
      <c r="A205" s="5"/>
      <c r="B205" s="5"/>
      <c r="C205" s="5"/>
      <c r="D205" s="5"/>
      <c r="E205" s="5"/>
      <c r="F205" s="5"/>
      <c r="G205" s="60"/>
      <c r="H205" s="60"/>
      <c r="I205" s="60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9"/>
      <c r="AB205" s="59"/>
      <c r="AC205" s="59"/>
    </row>
    <row r="206" ht="18.0" customHeight="1">
      <c r="A206" s="5"/>
      <c r="B206" s="5"/>
      <c r="C206" s="5"/>
      <c r="D206" s="5"/>
      <c r="E206" s="5"/>
      <c r="F206" s="5"/>
      <c r="G206" s="60"/>
      <c r="H206" s="60"/>
      <c r="I206" s="60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9"/>
      <c r="AB206" s="59"/>
      <c r="AC206" s="59"/>
    </row>
    <row r="207" ht="18.0" customHeight="1">
      <c r="A207" s="5"/>
      <c r="B207" s="5"/>
      <c r="C207" s="5"/>
      <c r="D207" s="5"/>
      <c r="E207" s="5"/>
      <c r="F207" s="5"/>
      <c r="G207" s="60"/>
      <c r="H207" s="60"/>
      <c r="I207" s="60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9"/>
      <c r="AB207" s="59"/>
      <c r="AC207" s="59"/>
    </row>
    <row r="208" ht="18.0" customHeight="1">
      <c r="A208" s="5"/>
      <c r="B208" s="5"/>
      <c r="C208" s="5"/>
      <c r="D208" s="5"/>
      <c r="E208" s="5"/>
      <c r="F208" s="5"/>
      <c r="G208" s="60"/>
      <c r="H208" s="60"/>
      <c r="I208" s="60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9"/>
      <c r="AB208" s="59"/>
      <c r="AC208" s="59"/>
    </row>
    <row r="209" ht="18.0" customHeight="1">
      <c r="A209" s="5"/>
      <c r="B209" s="5"/>
      <c r="C209" s="5"/>
      <c r="D209" s="5"/>
      <c r="E209" s="5"/>
      <c r="F209" s="5"/>
      <c r="G209" s="60"/>
      <c r="H209" s="60"/>
      <c r="I209" s="60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9"/>
      <c r="AB209" s="59"/>
      <c r="AC209" s="59"/>
    </row>
    <row r="210" ht="18.0" customHeight="1">
      <c r="A210" s="5"/>
      <c r="B210" s="5"/>
      <c r="C210" s="5"/>
      <c r="D210" s="5"/>
      <c r="E210" s="5"/>
      <c r="F210" s="5"/>
      <c r="G210" s="60"/>
      <c r="H210" s="60"/>
      <c r="I210" s="60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9"/>
      <c r="AB210" s="59"/>
      <c r="AC210" s="59"/>
    </row>
    <row r="211" ht="18.0" customHeight="1">
      <c r="A211" s="5"/>
      <c r="B211" s="5"/>
      <c r="C211" s="5"/>
      <c r="D211" s="5"/>
      <c r="E211" s="5"/>
      <c r="F211" s="5"/>
      <c r="G211" s="60"/>
      <c r="H211" s="60"/>
      <c r="I211" s="60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9"/>
      <c r="AB211" s="59"/>
      <c r="AC211" s="59"/>
    </row>
    <row r="212" ht="18.0" customHeight="1">
      <c r="A212" s="5"/>
      <c r="B212" s="5"/>
      <c r="C212" s="5"/>
      <c r="D212" s="5"/>
      <c r="E212" s="5"/>
      <c r="F212" s="5"/>
      <c r="G212" s="60"/>
      <c r="H212" s="60"/>
      <c r="I212" s="60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9"/>
      <c r="AB212" s="59"/>
      <c r="AC212" s="59"/>
    </row>
    <row r="213" ht="18.0" customHeight="1">
      <c r="A213" s="5"/>
      <c r="B213" s="5"/>
      <c r="C213" s="5"/>
      <c r="D213" s="5"/>
      <c r="E213" s="5"/>
      <c r="F213" s="5"/>
      <c r="G213" s="60"/>
      <c r="H213" s="60"/>
      <c r="I213" s="60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9"/>
      <c r="AB213" s="59"/>
      <c r="AC213" s="59"/>
    </row>
    <row r="214" ht="18.0" customHeight="1">
      <c r="A214" s="5"/>
      <c r="B214" s="5"/>
      <c r="C214" s="5"/>
      <c r="D214" s="5"/>
      <c r="E214" s="5"/>
      <c r="F214" s="5"/>
      <c r="G214" s="60"/>
      <c r="H214" s="60"/>
      <c r="I214" s="60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9"/>
      <c r="AB214" s="59"/>
      <c r="AC214" s="59"/>
    </row>
    <row r="215" ht="18.0" customHeight="1">
      <c r="A215" s="5"/>
      <c r="B215" s="5"/>
      <c r="C215" s="5"/>
      <c r="D215" s="5"/>
      <c r="E215" s="5"/>
      <c r="F215" s="5"/>
      <c r="G215" s="60"/>
      <c r="H215" s="60"/>
      <c r="I215" s="60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9"/>
      <c r="AB215" s="59"/>
      <c r="AC215" s="59"/>
    </row>
    <row r="216" ht="18.0" customHeight="1">
      <c r="A216" s="5"/>
      <c r="B216" s="5"/>
      <c r="C216" s="5"/>
      <c r="D216" s="5"/>
      <c r="E216" s="5"/>
      <c r="F216" s="5"/>
      <c r="G216" s="60"/>
      <c r="H216" s="60"/>
      <c r="I216" s="60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9"/>
      <c r="AB216" s="59"/>
      <c r="AC216" s="59"/>
    </row>
    <row r="217" ht="18.0" customHeight="1">
      <c r="A217" s="5"/>
      <c r="B217" s="5"/>
      <c r="C217" s="5"/>
      <c r="D217" s="5"/>
      <c r="E217" s="5"/>
      <c r="F217" s="5"/>
      <c r="G217" s="60"/>
      <c r="H217" s="60"/>
      <c r="I217" s="60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9"/>
      <c r="AB217" s="59"/>
      <c r="AC217" s="59"/>
    </row>
    <row r="218" ht="18.0" customHeight="1">
      <c r="A218" s="5"/>
      <c r="B218" s="5"/>
      <c r="C218" s="5"/>
      <c r="D218" s="5"/>
      <c r="E218" s="5"/>
      <c r="F218" s="5"/>
      <c r="G218" s="60"/>
      <c r="H218" s="60"/>
      <c r="I218" s="60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9"/>
      <c r="AB218" s="59"/>
      <c r="AC218" s="59"/>
    </row>
    <row r="219" ht="18.0" customHeight="1">
      <c r="A219" s="5"/>
      <c r="B219" s="5"/>
      <c r="C219" s="5"/>
      <c r="D219" s="5"/>
      <c r="E219" s="5"/>
      <c r="F219" s="5"/>
      <c r="G219" s="60"/>
      <c r="H219" s="60"/>
      <c r="I219" s="60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9"/>
      <c r="AB219" s="59"/>
      <c r="AC219" s="59"/>
    </row>
    <row r="220" ht="18.0" customHeight="1">
      <c r="A220" s="5"/>
      <c r="B220" s="5"/>
      <c r="C220" s="5"/>
      <c r="D220" s="5"/>
      <c r="E220" s="5"/>
      <c r="F220" s="5"/>
      <c r="G220" s="60"/>
      <c r="H220" s="60"/>
      <c r="I220" s="60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9"/>
      <c r="AB220" s="59"/>
      <c r="AC220" s="59"/>
    </row>
    <row r="221" ht="18.0" customHeight="1">
      <c r="A221" s="5"/>
      <c r="B221" s="5"/>
      <c r="C221" s="5"/>
      <c r="D221" s="5"/>
      <c r="E221" s="5"/>
      <c r="F221" s="5"/>
      <c r="G221" s="60"/>
      <c r="H221" s="60"/>
      <c r="I221" s="60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9"/>
      <c r="AB221" s="59"/>
      <c r="AC221" s="59"/>
    </row>
    <row r="222" ht="18.0" customHeight="1">
      <c r="A222" s="5"/>
      <c r="B222" s="5"/>
      <c r="C222" s="5"/>
      <c r="D222" s="5"/>
      <c r="E222" s="5"/>
      <c r="F222" s="5"/>
      <c r="G222" s="60"/>
      <c r="H222" s="60"/>
      <c r="I222" s="60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9"/>
      <c r="AB222" s="59"/>
      <c r="AC222" s="59"/>
    </row>
    <row r="223" ht="18.0" customHeight="1">
      <c r="A223" s="5"/>
      <c r="B223" s="5"/>
      <c r="C223" s="5"/>
      <c r="D223" s="5"/>
      <c r="E223" s="5"/>
      <c r="F223" s="5"/>
      <c r="G223" s="60"/>
      <c r="H223" s="60"/>
      <c r="I223" s="60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9"/>
      <c r="AB223" s="59"/>
      <c r="AC223" s="59"/>
    </row>
    <row r="224" ht="18.0" customHeight="1">
      <c r="A224" s="5"/>
      <c r="B224" s="5"/>
      <c r="C224" s="5"/>
      <c r="D224" s="5"/>
      <c r="E224" s="5"/>
      <c r="F224" s="5"/>
      <c r="G224" s="60"/>
      <c r="H224" s="60"/>
      <c r="I224" s="60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9"/>
      <c r="AB224" s="59"/>
      <c r="AC224" s="59"/>
    </row>
    <row r="225" ht="18.0" customHeight="1">
      <c r="A225" s="5"/>
      <c r="B225" s="5"/>
      <c r="C225" s="5"/>
      <c r="D225" s="5"/>
      <c r="E225" s="5"/>
      <c r="F225" s="5"/>
      <c r="G225" s="60"/>
      <c r="H225" s="60"/>
      <c r="I225" s="60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9"/>
      <c r="AB225" s="59"/>
      <c r="AC225" s="59"/>
    </row>
    <row r="226" ht="18.0" customHeight="1">
      <c r="A226" s="5"/>
      <c r="B226" s="5"/>
      <c r="C226" s="5"/>
      <c r="D226" s="5"/>
      <c r="E226" s="5"/>
      <c r="F226" s="5"/>
      <c r="G226" s="60"/>
      <c r="H226" s="60"/>
      <c r="I226" s="60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9"/>
      <c r="AB226" s="59"/>
      <c r="AC226" s="59"/>
    </row>
    <row r="227" ht="18.0" customHeight="1">
      <c r="A227" s="5"/>
      <c r="B227" s="5"/>
      <c r="C227" s="5"/>
      <c r="D227" s="5"/>
      <c r="E227" s="5"/>
      <c r="F227" s="5"/>
      <c r="G227" s="60"/>
      <c r="H227" s="60"/>
      <c r="I227" s="60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9"/>
      <c r="AB227" s="59"/>
      <c r="AC227" s="59"/>
    </row>
    <row r="228" ht="18.0" customHeight="1">
      <c r="A228" s="5"/>
      <c r="B228" s="5"/>
      <c r="C228" s="5"/>
      <c r="D228" s="5"/>
      <c r="E228" s="5"/>
      <c r="F228" s="5"/>
      <c r="G228" s="60"/>
      <c r="H228" s="60"/>
      <c r="I228" s="60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9"/>
      <c r="AB228" s="59"/>
      <c r="AC228" s="59"/>
    </row>
    <row r="229" ht="18.0" customHeight="1">
      <c r="A229" s="5"/>
      <c r="B229" s="5"/>
      <c r="C229" s="5"/>
      <c r="D229" s="5"/>
      <c r="E229" s="5"/>
      <c r="F229" s="5"/>
      <c r="G229" s="60"/>
      <c r="H229" s="60"/>
      <c r="I229" s="60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9"/>
      <c r="AB229" s="59"/>
      <c r="AC229" s="59"/>
    </row>
    <row r="230" ht="18.0" customHeight="1">
      <c r="A230" s="5"/>
      <c r="B230" s="5"/>
      <c r="C230" s="5"/>
      <c r="D230" s="5"/>
      <c r="E230" s="5"/>
      <c r="F230" s="5"/>
      <c r="G230" s="60"/>
      <c r="H230" s="60"/>
      <c r="I230" s="60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9"/>
      <c r="AB230" s="59"/>
      <c r="AC230" s="59"/>
    </row>
    <row r="231" ht="18.0" customHeight="1">
      <c r="A231" s="5"/>
      <c r="B231" s="5"/>
      <c r="C231" s="5"/>
      <c r="D231" s="5"/>
      <c r="E231" s="5"/>
      <c r="F231" s="5"/>
      <c r="G231" s="60"/>
      <c r="H231" s="60"/>
      <c r="I231" s="60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9"/>
      <c r="AB231" s="59"/>
      <c r="AC231" s="59"/>
    </row>
    <row r="232" ht="18.0" customHeight="1">
      <c r="A232" s="5"/>
      <c r="B232" s="5"/>
      <c r="C232" s="5"/>
      <c r="D232" s="5"/>
      <c r="E232" s="5"/>
      <c r="F232" s="5"/>
      <c r="G232" s="60"/>
      <c r="H232" s="60"/>
      <c r="I232" s="60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9"/>
      <c r="AB232" s="59"/>
      <c r="AC232" s="59"/>
    </row>
    <row r="233" ht="18.0" customHeight="1">
      <c r="A233" s="5"/>
      <c r="B233" s="5"/>
      <c r="C233" s="5"/>
      <c r="D233" s="5"/>
      <c r="E233" s="5"/>
      <c r="F233" s="5"/>
      <c r="G233" s="60"/>
      <c r="H233" s="60"/>
      <c r="I233" s="60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9"/>
      <c r="AB233" s="59"/>
      <c r="AC233" s="59"/>
    </row>
    <row r="234" ht="18.0" customHeight="1">
      <c r="A234" s="5"/>
      <c r="B234" s="5"/>
      <c r="C234" s="5"/>
      <c r="D234" s="5"/>
      <c r="E234" s="5"/>
      <c r="F234" s="5"/>
      <c r="G234" s="60"/>
      <c r="H234" s="60"/>
      <c r="I234" s="60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9"/>
      <c r="AB234" s="59"/>
      <c r="AC234" s="59"/>
    </row>
    <row r="235" ht="18.0" customHeight="1">
      <c r="A235" s="5"/>
      <c r="B235" s="5"/>
      <c r="C235" s="5"/>
      <c r="D235" s="5"/>
      <c r="E235" s="5"/>
      <c r="F235" s="5"/>
      <c r="G235" s="60"/>
      <c r="H235" s="60"/>
      <c r="I235" s="60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9"/>
      <c r="AB235" s="59"/>
      <c r="AC235" s="59"/>
    </row>
    <row r="236" ht="18.0" customHeight="1">
      <c r="A236" s="5"/>
      <c r="B236" s="5"/>
      <c r="C236" s="5"/>
      <c r="D236" s="5"/>
      <c r="E236" s="5"/>
      <c r="F236" s="5"/>
      <c r="G236" s="60"/>
      <c r="H236" s="60"/>
      <c r="I236" s="60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9"/>
      <c r="AB236" s="59"/>
      <c r="AC236" s="59"/>
    </row>
    <row r="237" ht="18.0" customHeight="1">
      <c r="A237" s="5"/>
      <c r="B237" s="5"/>
      <c r="C237" s="5"/>
      <c r="D237" s="5"/>
      <c r="E237" s="5"/>
      <c r="F237" s="5"/>
      <c r="G237" s="60"/>
      <c r="H237" s="60"/>
      <c r="I237" s="60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9"/>
      <c r="AB237" s="59"/>
      <c r="AC237" s="59"/>
    </row>
    <row r="238" ht="18.0" customHeight="1">
      <c r="A238" s="5"/>
      <c r="B238" s="5"/>
      <c r="C238" s="5"/>
      <c r="D238" s="5"/>
      <c r="E238" s="5"/>
      <c r="F238" s="5"/>
      <c r="G238" s="60"/>
      <c r="H238" s="60"/>
      <c r="I238" s="60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9"/>
      <c r="AB238" s="59"/>
      <c r="AC238" s="59"/>
    </row>
    <row r="239" ht="18.0" customHeight="1">
      <c r="A239" s="5"/>
      <c r="B239" s="5"/>
      <c r="C239" s="5"/>
      <c r="D239" s="5"/>
      <c r="E239" s="5"/>
      <c r="F239" s="5"/>
      <c r="G239" s="60"/>
      <c r="H239" s="60"/>
      <c r="I239" s="60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9"/>
      <c r="AB239" s="59"/>
      <c r="AC239" s="59"/>
    </row>
    <row r="240" ht="18.0" customHeight="1">
      <c r="A240" s="5"/>
      <c r="B240" s="5"/>
      <c r="C240" s="5"/>
      <c r="D240" s="5"/>
      <c r="E240" s="5"/>
      <c r="F240" s="5"/>
      <c r="G240" s="60"/>
      <c r="H240" s="60"/>
      <c r="I240" s="60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9"/>
      <c r="AB240" s="59"/>
      <c r="AC240" s="59"/>
    </row>
    <row r="241" ht="18.0" customHeight="1">
      <c r="A241" s="5"/>
      <c r="B241" s="5"/>
      <c r="C241" s="5"/>
      <c r="D241" s="5"/>
      <c r="E241" s="5"/>
      <c r="F241" s="5"/>
      <c r="G241" s="60"/>
      <c r="H241" s="60"/>
      <c r="I241" s="60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9"/>
      <c r="AB241" s="59"/>
      <c r="AC241" s="59"/>
    </row>
    <row r="242" ht="18.0" customHeight="1">
      <c r="A242" s="5"/>
      <c r="B242" s="5"/>
      <c r="C242" s="5"/>
      <c r="D242" s="5"/>
      <c r="E242" s="5"/>
      <c r="F242" s="5"/>
      <c r="G242" s="60"/>
      <c r="H242" s="60"/>
      <c r="I242" s="60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9"/>
      <c r="AB242" s="59"/>
      <c r="AC242" s="59"/>
    </row>
    <row r="243" ht="18.0" customHeight="1">
      <c r="A243" s="5"/>
      <c r="B243" s="5"/>
      <c r="C243" s="5"/>
      <c r="D243" s="5"/>
      <c r="E243" s="5"/>
      <c r="F243" s="5"/>
      <c r="G243" s="60"/>
      <c r="H243" s="60"/>
      <c r="I243" s="60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9"/>
      <c r="AB243" s="59"/>
      <c r="AC243" s="59"/>
    </row>
    <row r="244" ht="18.0" customHeight="1">
      <c r="A244" s="5"/>
      <c r="B244" s="5"/>
      <c r="C244" s="5"/>
      <c r="D244" s="5"/>
      <c r="E244" s="5"/>
      <c r="F244" s="5"/>
      <c r="G244" s="60"/>
      <c r="H244" s="60"/>
      <c r="I244" s="60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9"/>
      <c r="AB244" s="59"/>
      <c r="AC244" s="59"/>
    </row>
    <row r="245" ht="18.0" customHeight="1">
      <c r="A245" s="5"/>
      <c r="B245" s="5"/>
      <c r="C245" s="5"/>
      <c r="D245" s="5"/>
      <c r="E245" s="5"/>
      <c r="F245" s="5"/>
      <c r="G245" s="60"/>
      <c r="H245" s="60"/>
      <c r="I245" s="60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9"/>
      <c r="AB245" s="59"/>
      <c r="AC245" s="59"/>
    </row>
    <row r="246" ht="18.0" customHeight="1">
      <c r="A246" s="5"/>
      <c r="B246" s="5"/>
      <c r="C246" s="5"/>
      <c r="D246" s="5"/>
      <c r="E246" s="5"/>
      <c r="F246" s="5"/>
      <c r="G246" s="60"/>
      <c r="H246" s="60"/>
      <c r="I246" s="60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9"/>
      <c r="AB246" s="59"/>
      <c r="AC246" s="59"/>
    </row>
    <row r="247" ht="18.0" customHeight="1">
      <c r="A247" s="5"/>
      <c r="B247" s="5"/>
      <c r="C247" s="5"/>
      <c r="D247" s="5"/>
      <c r="E247" s="5"/>
      <c r="F247" s="5"/>
      <c r="G247" s="60"/>
      <c r="H247" s="60"/>
      <c r="I247" s="60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9"/>
      <c r="AB247" s="59"/>
      <c r="AC247" s="59"/>
    </row>
    <row r="248" ht="18.0" customHeight="1">
      <c r="A248" s="5"/>
      <c r="B248" s="5"/>
      <c r="C248" s="5"/>
      <c r="D248" s="5"/>
      <c r="E248" s="5"/>
      <c r="F248" s="5"/>
      <c r="G248" s="60"/>
      <c r="H248" s="60"/>
      <c r="I248" s="60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9"/>
      <c r="AB248" s="59"/>
      <c r="AC248" s="59"/>
    </row>
    <row r="249" ht="18.0" customHeight="1">
      <c r="A249" s="5"/>
      <c r="B249" s="5"/>
      <c r="C249" s="5"/>
      <c r="D249" s="5"/>
      <c r="E249" s="5"/>
      <c r="F249" s="5"/>
      <c r="G249" s="60"/>
      <c r="H249" s="60"/>
      <c r="I249" s="60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9"/>
      <c r="AB249" s="59"/>
      <c r="AC249" s="59"/>
    </row>
    <row r="250" ht="18.0" customHeight="1">
      <c r="A250" s="5"/>
      <c r="B250" s="5"/>
      <c r="C250" s="5"/>
      <c r="D250" s="5"/>
      <c r="E250" s="5"/>
      <c r="F250" s="5"/>
      <c r="G250" s="60"/>
      <c r="H250" s="60"/>
      <c r="I250" s="60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9"/>
      <c r="AB250" s="59"/>
      <c r="AC250" s="59"/>
    </row>
    <row r="251" ht="18.0" customHeight="1">
      <c r="A251" s="5"/>
      <c r="B251" s="5"/>
      <c r="C251" s="5"/>
      <c r="D251" s="5"/>
      <c r="E251" s="5"/>
      <c r="F251" s="5"/>
      <c r="G251" s="60"/>
      <c r="H251" s="60"/>
      <c r="I251" s="60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9"/>
      <c r="AB251" s="59"/>
      <c r="AC251" s="59"/>
    </row>
    <row r="252" ht="18.0" customHeight="1">
      <c r="A252" s="5"/>
      <c r="B252" s="5"/>
      <c r="C252" s="5"/>
      <c r="D252" s="5"/>
      <c r="E252" s="5"/>
      <c r="F252" s="5"/>
      <c r="G252" s="60"/>
      <c r="H252" s="60"/>
      <c r="I252" s="60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9"/>
      <c r="AB252" s="59"/>
      <c r="AC252" s="59"/>
    </row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 horizontalCentered="1"/>
  <pageMargins bottom="0.8661417322834646" footer="0.0" header="0.0" left="0.3937007874015748" right="0.3937007874015748" top="1.062992125984252"/>
  <pageSetup paperSize="9" orientation="landscape"/>
  <headerFooter>
    <oddHeader>&amp;CPassage de Grades &amp;A</oddHeader>
    <oddFooter>&amp;L &amp;RDate : 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DD4"/>
    <pageSetUpPr/>
  </sheetPr>
  <sheetViews>
    <sheetView workbookViewId="0"/>
  </sheetViews>
  <sheetFormatPr customHeight="1" defaultColWidth="12.63" defaultRowHeight="15.0"/>
  <cols>
    <col customWidth="1" min="1" max="2" width="6.38"/>
    <col customWidth="1" min="3" max="3" width="10.0"/>
    <col customWidth="1" min="4" max="4" width="10.13"/>
    <col customWidth="1" min="5" max="5" width="7.38"/>
    <col customWidth="1" min="6" max="6" width="11.5"/>
    <col customWidth="1" min="7" max="7" width="8.63"/>
    <col customWidth="1" min="8" max="8" width="11.5"/>
    <col customWidth="1" min="9" max="9" width="29.0"/>
    <col customWidth="1" min="10" max="26" width="11.5"/>
  </cols>
  <sheetData>
    <row r="1" ht="12.0" customHeight="1">
      <c r="A1" s="5"/>
      <c r="B1" s="5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ht="12.0" customHeight="1">
      <c r="A2" s="5"/>
      <c r="B2" s="5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ht="12.0" customHeight="1">
      <c r="A3" s="5"/>
      <c r="B3" s="5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</row>
    <row r="4" ht="12.0" customHeight="1">
      <c r="A4" s="14"/>
      <c r="B4" s="14"/>
      <c r="C4" s="14"/>
      <c r="D4" s="14"/>
      <c r="E4" s="14"/>
      <c r="F4" s="14"/>
      <c r="G4" s="14"/>
      <c r="H4" s="14"/>
      <c r="I4" s="14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</row>
    <row r="5" ht="12.0" customHeight="1">
      <c r="A5" s="14"/>
      <c r="B5" s="14"/>
      <c r="C5" s="14"/>
      <c r="D5" s="14"/>
      <c r="E5" s="14"/>
      <c r="F5" s="14"/>
      <c r="G5" s="14"/>
      <c r="H5" s="14"/>
      <c r="I5" s="14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</row>
    <row r="6" ht="12.0" customHeight="1">
      <c r="A6" s="14"/>
      <c r="B6" s="14"/>
      <c r="C6" s="14"/>
      <c r="D6" s="14"/>
      <c r="E6" s="14"/>
      <c r="F6" s="14"/>
      <c r="G6" s="14"/>
      <c r="H6" s="14"/>
      <c r="I6" s="14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</row>
    <row r="7" ht="12.0" customHeight="1">
      <c r="A7" s="64" t="s">
        <v>85</v>
      </c>
      <c r="E7" s="65" t="str">
        <f>IF(Bilan!B2="","",Bilan!B2)</f>
        <v/>
      </c>
      <c r="H7" s="64" t="s">
        <v>86</v>
      </c>
      <c r="I7" s="66" t="str">
        <f>IF(Bilan!D2="","",Bilan!D2)</f>
        <v/>
      </c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 ht="12.0" customHeight="1">
      <c r="A8" s="5"/>
      <c r="B8" s="5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</row>
    <row r="9" ht="12.0" customHeight="1">
      <c r="A9" s="68" t="s">
        <v>87</v>
      </c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ht="12.0" customHeight="1">
      <c r="A10" s="5"/>
      <c r="B10" s="5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</row>
    <row r="11" ht="18.75" customHeight="1">
      <c r="A11" s="20" t="s">
        <v>58</v>
      </c>
      <c r="B11" s="20" t="s">
        <v>88</v>
      </c>
      <c r="C11" s="20" t="s">
        <v>89</v>
      </c>
      <c r="D11" s="20" t="s">
        <v>90</v>
      </c>
      <c r="E11" s="20" t="s">
        <v>91</v>
      </c>
      <c r="F11" s="20" t="s">
        <v>92</v>
      </c>
      <c r="G11" s="20" t="s">
        <v>93</v>
      </c>
      <c r="H11" s="20" t="s">
        <v>94</v>
      </c>
      <c r="I11" s="21" t="s">
        <v>95</v>
      </c>
      <c r="J11" s="5"/>
      <c r="K11" s="5"/>
      <c r="L11" s="62"/>
      <c r="M11" s="62"/>
      <c r="N11" s="62"/>
      <c r="O11" s="62"/>
      <c r="P11" s="62"/>
      <c r="Q11" s="62"/>
      <c r="R11" s="62"/>
      <c r="S11" s="5"/>
      <c r="T11" s="5"/>
      <c r="U11" s="5"/>
      <c r="V11" s="5"/>
      <c r="W11" s="5"/>
      <c r="X11" s="5"/>
      <c r="Y11" s="5"/>
      <c r="Z11" s="5"/>
    </row>
    <row r="12" ht="19.5" customHeight="1">
      <c r="A12" s="20">
        <v>101.0</v>
      </c>
      <c r="B12" s="20" t="str">
        <f>IF('1er DAN '!G2="","",INT((TODAY()-'1er DAN '!G2)/365))</f>
        <v/>
      </c>
      <c r="C12" s="69"/>
      <c r="D12" s="69"/>
      <c r="E12" s="69"/>
      <c r="F12" s="69"/>
      <c r="G12" s="69"/>
      <c r="H12" s="69"/>
      <c r="I12" s="69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</row>
    <row r="13" ht="19.5" customHeight="1">
      <c r="A13" s="20">
        <v>102.0</v>
      </c>
      <c r="B13" s="20" t="str">
        <f>IF('1er DAN '!G3="","",INT((TODAY()-'1er DAN '!G3)/365))</f>
        <v/>
      </c>
      <c r="C13" s="69"/>
      <c r="D13" s="69"/>
      <c r="E13" s="69"/>
      <c r="F13" s="69"/>
      <c r="G13" s="69"/>
      <c r="H13" s="69"/>
      <c r="I13" s="69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</row>
    <row r="14" ht="19.5" customHeight="1">
      <c r="A14" s="20">
        <v>103.0</v>
      </c>
      <c r="B14" s="20" t="str">
        <f>IF('1er DAN '!G4="","",INT((TODAY()-'1er DAN '!G4)/365))</f>
        <v/>
      </c>
      <c r="C14" s="69"/>
      <c r="D14" s="69"/>
      <c r="E14" s="69"/>
      <c r="F14" s="69"/>
      <c r="G14" s="69"/>
      <c r="H14" s="69"/>
      <c r="I14" s="69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</row>
    <row r="15" ht="19.5" customHeight="1">
      <c r="A15" s="20">
        <v>104.0</v>
      </c>
      <c r="B15" s="20" t="str">
        <f>IF('1er DAN '!G5="","",INT((TODAY()-'1er DAN '!G5)/365))</f>
        <v/>
      </c>
      <c r="C15" s="69"/>
      <c r="D15" s="69"/>
      <c r="E15" s="69"/>
      <c r="F15" s="69"/>
      <c r="G15" s="69"/>
      <c r="H15" s="69"/>
      <c r="I15" s="69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</row>
    <row r="16" ht="19.5" customHeight="1">
      <c r="A16" s="20">
        <v>105.0</v>
      </c>
      <c r="B16" s="20" t="str">
        <f>IF('1er DAN '!G6="","",INT((TODAY()-'1er DAN '!G6)/365))</f>
        <v/>
      </c>
      <c r="C16" s="69"/>
      <c r="D16" s="69"/>
      <c r="E16" s="69"/>
      <c r="F16" s="69"/>
      <c r="G16" s="69"/>
      <c r="H16" s="69"/>
      <c r="I16" s="69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ht="19.5" customHeight="1">
      <c r="A17" s="20">
        <v>106.0</v>
      </c>
      <c r="B17" s="20" t="str">
        <f>IF('1er DAN '!G7="","",INT((TODAY()-'1er DAN '!G7)/365))</f>
        <v/>
      </c>
      <c r="C17" s="69"/>
      <c r="D17" s="69"/>
      <c r="E17" s="69"/>
      <c r="F17" s="69"/>
      <c r="G17" s="69"/>
      <c r="H17" s="69"/>
      <c r="I17" s="69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</row>
    <row r="18" ht="19.5" customHeight="1">
      <c r="A18" s="20">
        <v>107.0</v>
      </c>
      <c r="B18" s="20" t="str">
        <f>IF('1er DAN '!G8="","",INT((TODAY()-'1er DAN '!G8)/365))</f>
        <v/>
      </c>
      <c r="C18" s="69"/>
      <c r="D18" s="69"/>
      <c r="E18" s="69"/>
      <c r="F18" s="69"/>
      <c r="G18" s="69"/>
      <c r="H18" s="69"/>
      <c r="I18" s="69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</row>
    <row r="19" ht="19.5" customHeight="1">
      <c r="A19" s="20">
        <v>108.0</v>
      </c>
      <c r="B19" s="20" t="str">
        <f>IF('1er DAN '!G9="","",INT((TODAY()-'1er DAN '!G9)/365))</f>
        <v/>
      </c>
      <c r="C19" s="69"/>
      <c r="D19" s="69"/>
      <c r="E19" s="69"/>
      <c r="F19" s="69"/>
      <c r="G19" s="69"/>
      <c r="H19" s="69"/>
      <c r="I19" s="69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ht="19.5" customHeight="1">
      <c r="A20" s="20">
        <v>109.0</v>
      </c>
      <c r="B20" s="20" t="str">
        <f>IF('1er DAN '!G10="","",INT((TODAY()-'1er DAN '!G10)/365))</f>
        <v/>
      </c>
      <c r="C20" s="69"/>
      <c r="D20" s="69"/>
      <c r="E20" s="69"/>
      <c r="F20" s="69"/>
      <c r="G20" s="69"/>
      <c r="H20" s="69"/>
      <c r="I20" s="69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</row>
    <row r="21" ht="19.5" customHeight="1">
      <c r="A21" s="20">
        <v>110.0</v>
      </c>
      <c r="B21" s="20" t="str">
        <f>IF('1er DAN '!G11="","",INT((TODAY()-'1er DAN '!G11)/365))</f>
        <v/>
      </c>
      <c r="C21" s="69"/>
      <c r="D21" s="69"/>
      <c r="E21" s="69"/>
      <c r="F21" s="69"/>
      <c r="G21" s="69"/>
      <c r="H21" s="69"/>
      <c r="I21" s="69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</row>
    <row r="22" ht="19.5" customHeight="1">
      <c r="A22" s="20">
        <v>111.0</v>
      </c>
      <c r="B22" s="20" t="str">
        <f>IF('1er DAN '!G12="","",INT((TODAY()-'1er DAN '!G12)/365))</f>
        <v/>
      </c>
      <c r="C22" s="69"/>
      <c r="D22" s="69"/>
      <c r="E22" s="69"/>
      <c r="F22" s="69"/>
      <c r="G22" s="69"/>
      <c r="H22" s="69"/>
      <c r="I22" s="69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</row>
    <row r="23" ht="19.5" customHeight="1">
      <c r="A23" s="20">
        <v>112.0</v>
      </c>
      <c r="B23" s="20" t="str">
        <f>IF('1er DAN '!G13="","",INT((TODAY()-'1er DAN '!G13)/365))</f>
        <v/>
      </c>
      <c r="C23" s="69"/>
      <c r="D23" s="69"/>
      <c r="E23" s="69"/>
      <c r="F23" s="69"/>
      <c r="G23" s="69"/>
      <c r="H23" s="69"/>
      <c r="I23" s="69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ht="19.5" customHeight="1">
      <c r="A24" s="20">
        <v>113.0</v>
      </c>
      <c r="B24" s="20" t="str">
        <f>IF('1er DAN '!G14="","",INT((TODAY()-'1er DAN '!G14)/365))</f>
        <v/>
      </c>
      <c r="C24" s="69"/>
      <c r="D24" s="69"/>
      <c r="E24" s="69"/>
      <c r="F24" s="69"/>
      <c r="G24" s="69"/>
      <c r="H24" s="69"/>
      <c r="I24" s="69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</row>
    <row r="25" ht="19.5" customHeight="1">
      <c r="A25" s="20">
        <v>114.0</v>
      </c>
      <c r="B25" s="20" t="str">
        <f>IF('1er DAN '!G15="","",INT((TODAY()-'1er DAN '!G15)/365))</f>
        <v/>
      </c>
      <c r="C25" s="69"/>
      <c r="D25" s="69"/>
      <c r="E25" s="69"/>
      <c r="F25" s="69"/>
      <c r="G25" s="69"/>
      <c r="H25" s="69"/>
      <c r="I25" s="69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ht="19.5" customHeight="1">
      <c r="A26" s="20">
        <v>115.0</v>
      </c>
      <c r="B26" s="20" t="str">
        <f>IF('1er DAN '!G16="","",INT((TODAY()-'1er DAN '!G16)/365))</f>
        <v/>
      </c>
      <c r="C26" s="69"/>
      <c r="D26" s="69"/>
      <c r="E26" s="69"/>
      <c r="F26" s="69"/>
      <c r="G26" s="69"/>
      <c r="H26" s="69"/>
      <c r="I26" s="69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</row>
    <row r="27" ht="19.5" customHeight="1">
      <c r="A27" s="20">
        <v>116.0</v>
      </c>
      <c r="B27" s="20" t="str">
        <f>IF('1er DAN '!G17="","",INT((TODAY()-'1er DAN '!G17)/365))</f>
        <v/>
      </c>
      <c r="C27" s="69"/>
      <c r="D27" s="69"/>
      <c r="E27" s="69"/>
      <c r="F27" s="69"/>
      <c r="G27" s="69"/>
      <c r="H27" s="69"/>
      <c r="I27" s="69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ht="19.5" customHeight="1">
      <c r="A28" s="20">
        <v>117.0</v>
      </c>
      <c r="B28" s="20" t="str">
        <f>IF('1er DAN '!G18="","",INT((TODAY()-'1er DAN '!G18)/365))</f>
        <v/>
      </c>
      <c r="C28" s="69"/>
      <c r="D28" s="69"/>
      <c r="E28" s="69"/>
      <c r="F28" s="69"/>
      <c r="G28" s="69"/>
      <c r="H28" s="69"/>
      <c r="I28" s="69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</row>
    <row r="29" ht="19.5" customHeight="1">
      <c r="A29" s="20">
        <v>118.0</v>
      </c>
      <c r="B29" s="20" t="str">
        <f>IF('1er DAN '!G19="","",INT((TODAY()-'1er DAN '!G19)/365))</f>
        <v/>
      </c>
      <c r="C29" s="69"/>
      <c r="D29" s="69"/>
      <c r="E29" s="69"/>
      <c r="F29" s="69"/>
      <c r="G29" s="69"/>
      <c r="H29" s="69"/>
      <c r="I29" s="69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</row>
    <row r="30" ht="19.5" customHeight="1">
      <c r="A30" s="20">
        <v>119.0</v>
      </c>
      <c r="B30" s="20" t="str">
        <f>IF('1er DAN '!G20="","",INT((TODAY()-'1er DAN '!G20)/365))</f>
        <v/>
      </c>
      <c r="C30" s="69"/>
      <c r="D30" s="69"/>
      <c r="E30" s="69"/>
      <c r="F30" s="69"/>
      <c r="G30" s="69"/>
      <c r="H30" s="69"/>
      <c r="I30" s="69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</row>
    <row r="31" ht="19.5" customHeight="1">
      <c r="A31" s="20">
        <v>120.0</v>
      </c>
      <c r="B31" s="20" t="str">
        <f>IF('1er DAN '!G21="","",INT((TODAY()-'1er DAN '!G21)/365))</f>
        <v/>
      </c>
      <c r="C31" s="69"/>
      <c r="D31" s="69"/>
      <c r="E31" s="69"/>
      <c r="F31" s="69"/>
      <c r="G31" s="69"/>
      <c r="H31" s="69"/>
      <c r="I31" s="69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</row>
    <row r="32" ht="19.5" customHeight="1">
      <c r="A32" s="20">
        <v>121.0</v>
      </c>
      <c r="B32" s="20" t="str">
        <f>IF('1er DAN '!G22="","",INT((TODAY()-'1er DAN '!G22)/365))</f>
        <v/>
      </c>
      <c r="C32" s="69"/>
      <c r="D32" s="69"/>
      <c r="E32" s="69"/>
      <c r="F32" s="69"/>
      <c r="G32" s="69"/>
      <c r="H32" s="69"/>
      <c r="I32" s="69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ht="19.5" customHeight="1">
      <c r="A33" s="20">
        <v>122.0</v>
      </c>
      <c r="B33" s="20" t="str">
        <f>IF('1er DAN '!G23="","",INT((TODAY()-'1er DAN '!G23)/365))</f>
        <v/>
      </c>
      <c r="C33" s="69"/>
      <c r="D33" s="69"/>
      <c r="E33" s="69"/>
      <c r="F33" s="69"/>
      <c r="G33" s="69"/>
      <c r="H33" s="69"/>
      <c r="I33" s="69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</row>
    <row r="34" ht="19.5" customHeight="1">
      <c r="A34" s="20">
        <v>123.0</v>
      </c>
      <c r="B34" s="20" t="str">
        <f>IF('1er DAN '!G24="","",INT((TODAY()-'1er DAN '!G24)/365))</f>
        <v/>
      </c>
      <c r="C34" s="69"/>
      <c r="D34" s="69"/>
      <c r="E34" s="69"/>
      <c r="F34" s="69"/>
      <c r="G34" s="69"/>
      <c r="H34" s="69"/>
      <c r="I34" s="69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</row>
    <row r="35" ht="19.5" customHeight="1">
      <c r="A35" s="20">
        <v>124.0</v>
      </c>
      <c r="B35" s="20" t="str">
        <f>IF('1er DAN '!G25="","",INT((TODAY()-'1er DAN '!G25)/365))</f>
        <v/>
      </c>
      <c r="C35" s="69"/>
      <c r="D35" s="69"/>
      <c r="E35" s="69"/>
      <c r="F35" s="69"/>
      <c r="G35" s="69"/>
      <c r="H35" s="69"/>
      <c r="I35" s="69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</row>
    <row r="36" ht="19.5" customHeight="1">
      <c r="A36" s="20">
        <v>125.0</v>
      </c>
      <c r="B36" s="20" t="str">
        <f>IF('1er DAN '!G26="","",INT((TODAY()-'1er DAN '!G26)/365))</f>
        <v/>
      </c>
      <c r="C36" s="69"/>
      <c r="D36" s="69"/>
      <c r="E36" s="69"/>
      <c r="F36" s="69"/>
      <c r="G36" s="69"/>
      <c r="H36" s="69"/>
      <c r="I36" s="69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</row>
    <row r="37" ht="19.5" customHeight="1">
      <c r="A37" s="20">
        <v>126.0</v>
      </c>
      <c r="B37" s="20" t="str">
        <f>IF('1er DAN '!G27="","",INT((TODAY()-'1er DAN '!G27)/365))</f>
        <v/>
      </c>
      <c r="C37" s="69"/>
      <c r="D37" s="69"/>
      <c r="E37" s="69"/>
      <c r="F37" s="69"/>
      <c r="G37" s="69"/>
      <c r="H37" s="69"/>
      <c r="I37" s="6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</row>
    <row r="38" ht="19.5" customHeight="1">
      <c r="A38" s="20">
        <v>127.0</v>
      </c>
      <c r="B38" s="20" t="str">
        <f>IF('1er DAN '!G28="","",INT((TODAY()-'1er DAN '!G28)/365))</f>
        <v/>
      </c>
      <c r="C38" s="69"/>
      <c r="D38" s="69"/>
      <c r="E38" s="69"/>
      <c r="F38" s="69"/>
      <c r="G38" s="69"/>
      <c r="H38" s="69"/>
      <c r="I38" s="6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ht="19.5" customHeight="1">
      <c r="A39" s="20">
        <v>128.0</v>
      </c>
      <c r="B39" s="20" t="str">
        <f>IF('1er DAN '!G29="","",INT((TODAY()-'1er DAN '!G29)/365))</f>
        <v/>
      </c>
      <c r="C39" s="69"/>
      <c r="D39" s="69"/>
      <c r="E39" s="69"/>
      <c r="F39" s="69"/>
      <c r="G39" s="69"/>
      <c r="H39" s="69"/>
      <c r="I39" s="6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</row>
    <row r="40" ht="19.5" customHeight="1">
      <c r="A40" s="20">
        <v>129.0</v>
      </c>
      <c r="B40" s="20" t="str">
        <f>IF('1er DAN '!G30="","",INT((TODAY()-'1er DAN '!G30)/365))</f>
        <v/>
      </c>
      <c r="C40" s="69"/>
      <c r="D40" s="69"/>
      <c r="E40" s="69"/>
      <c r="F40" s="69"/>
      <c r="G40" s="69"/>
      <c r="H40" s="69"/>
      <c r="I40" s="69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</row>
    <row r="41" ht="19.5" customHeight="1">
      <c r="A41" s="20">
        <v>130.0</v>
      </c>
      <c r="B41" s="20" t="str">
        <f>IF('1er DAN '!G31="","",INT((TODAY()-'1er DAN '!G31)/365))</f>
        <v/>
      </c>
      <c r="C41" s="69"/>
      <c r="D41" s="69"/>
      <c r="E41" s="69"/>
      <c r="F41" s="69"/>
      <c r="G41" s="69"/>
      <c r="H41" s="69"/>
      <c r="I41" s="6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</row>
    <row r="42" ht="12.0" customHeight="1">
      <c r="A42" s="5"/>
      <c r="B42" s="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ht="12.0" customHeight="1">
      <c r="A43" s="5"/>
      <c r="B43" s="5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</row>
    <row r="44" ht="12.0" customHeight="1">
      <c r="A44" s="5"/>
      <c r="B44" s="5"/>
      <c r="C44" s="62"/>
      <c r="D44" s="62"/>
      <c r="E44" s="70"/>
      <c r="F44" s="71"/>
      <c r="G44" s="7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</row>
    <row r="45" ht="12.0" customHeight="1">
      <c r="A45" s="68" t="s">
        <v>96</v>
      </c>
      <c r="B45" s="68"/>
      <c r="C45" s="62"/>
      <c r="D45" s="62"/>
      <c r="E45" s="73"/>
      <c r="F45" s="62"/>
      <c r="G45" s="74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</row>
    <row r="46" ht="12.0" customHeight="1">
      <c r="A46" s="5"/>
      <c r="B46" s="5"/>
      <c r="C46" s="62"/>
      <c r="D46" s="62"/>
      <c r="E46" s="75"/>
      <c r="F46" s="76"/>
      <c r="G46" s="77"/>
      <c r="H46" s="62"/>
      <c r="I46" s="78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</row>
    <row r="47" ht="12.0" customHeight="1">
      <c r="A47" s="14"/>
      <c r="B47" s="14"/>
      <c r="C47" s="14"/>
      <c r="D47" s="14"/>
      <c r="E47" s="14"/>
      <c r="F47" s="14"/>
      <c r="G47" s="14"/>
      <c r="H47" s="14"/>
      <c r="I47" s="14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</row>
    <row r="48" ht="12.0" customHeight="1">
      <c r="A48" s="62"/>
      <c r="B48" s="62"/>
      <c r="C48" s="14"/>
      <c r="D48" s="14"/>
      <c r="E48" s="14"/>
      <c r="F48" s="14" t="s">
        <v>97</v>
      </c>
      <c r="G48" s="14"/>
      <c r="H48" s="14"/>
      <c r="I48" s="14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</row>
    <row r="49" ht="12.0" customHeight="1">
      <c r="A49" s="5"/>
      <c r="B49" s="5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</row>
    <row r="50" ht="12.0" customHeight="1">
      <c r="A50" s="5"/>
      <c r="B50" s="5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</row>
    <row r="51" ht="12.0" customHeight="1">
      <c r="A51" s="5"/>
      <c r="B51" s="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</row>
    <row r="52" ht="12.0" customHeight="1">
      <c r="A52" s="5"/>
      <c r="B52" s="5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ht="12.0" customHeight="1">
      <c r="A53" s="5"/>
      <c r="B53" s="5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</row>
    <row r="54" ht="12.0" customHeight="1">
      <c r="A54" s="5"/>
      <c r="B54" s="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</row>
    <row r="55" ht="12.0" customHeight="1">
      <c r="A55" s="5"/>
      <c r="B55" s="5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</row>
    <row r="56" ht="12.0" customHeight="1">
      <c r="A56" s="5"/>
      <c r="B56" s="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</row>
    <row r="57" ht="12.0" customHeight="1">
      <c r="A57" s="5"/>
      <c r="B57" s="5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</row>
    <row r="58" ht="12.0" customHeight="1">
      <c r="A58" s="5"/>
      <c r="B58" s="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</row>
    <row r="59" ht="12.0" customHeight="1">
      <c r="A59" s="5"/>
      <c r="B59" s="5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</row>
    <row r="60" ht="12.0" customHeight="1">
      <c r="A60" s="5"/>
      <c r="B60" s="5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</row>
    <row r="61" ht="12.0" customHeight="1">
      <c r="A61" s="5"/>
      <c r="B61" s="5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</row>
    <row r="62" ht="12.0" customHeight="1">
      <c r="A62" s="5"/>
      <c r="B62" s="5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</row>
    <row r="63" ht="12.0" customHeight="1">
      <c r="A63" s="5"/>
      <c r="B63" s="5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</row>
    <row r="64" ht="12.0" customHeight="1">
      <c r="A64" s="5"/>
      <c r="B64" s="5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</row>
    <row r="65" ht="12.0" customHeight="1">
      <c r="A65" s="5"/>
      <c r="B65" s="5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</row>
    <row r="66" ht="12.0" customHeight="1">
      <c r="A66" s="5"/>
      <c r="B66" s="5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</row>
    <row r="67" ht="12.0" customHeight="1">
      <c r="A67" s="5"/>
      <c r="B67" s="5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</row>
    <row r="68" ht="12.0" customHeight="1">
      <c r="A68" s="5"/>
      <c r="B68" s="5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</row>
    <row r="69" ht="12.0" customHeight="1">
      <c r="A69" s="5"/>
      <c r="B69" s="5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</row>
    <row r="70" ht="12.0" customHeight="1">
      <c r="A70" s="5"/>
      <c r="B70" s="5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</row>
    <row r="71" ht="12.0" customHeight="1">
      <c r="A71" s="5"/>
      <c r="B71" s="5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</row>
    <row r="72" ht="12.0" customHeight="1">
      <c r="A72" s="5"/>
      <c r="B72" s="5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</row>
    <row r="73" ht="12.0" customHeight="1">
      <c r="A73" s="5"/>
      <c r="B73" s="5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</row>
    <row r="74" ht="12.0" customHeight="1">
      <c r="A74" s="5"/>
      <c r="B74" s="5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</row>
    <row r="75" ht="12.0" customHeight="1">
      <c r="A75" s="5"/>
      <c r="B75" s="5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</row>
    <row r="76" ht="12.0" customHeight="1">
      <c r="A76" s="5"/>
      <c r="B76" s="5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</row>
    <row r="77" ht="12.0" customHeight="1">
      <c r="A77" s="5"/>
      <c r="B77" s="5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</row>
    <row r="78" ht="12.0" customHeight="1">
      <c r="A78" s="5"/>
      <c r="B78" s="5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</row>
    <row r="79" ht="12.0" customHeight="1">
      <c r="A79" s="5"/>
      <c r="B79" s="5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</row>
    <row r="80" ht="12.0" customHeight="1">
      <c r="A80" s="5"/>
      <c r="B80" s="5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</row>
    <row r="81" ht="12.0" customHeight="1">
      <c r="A81" s="5"/>
      <c r="B81" s="5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</row>
    <row r="82" ht="12.0" customHeight="1">
      <c r="A82" s="5"/>
      <c r="B82" s="5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</row>
    <row r="83" ht="12.0" customHeight="1">
      <c r="A83" s="5"/>
      <c r="B83" s="5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</row>
    <row r="84" ht="12.0" customHeight="1">
      <c r="A84" s="5"/>
      <c r="B84" s="5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</row>
    <row r="85" ht="12.0" customHeight="1">
      <c r="A85" s="5"/>
      <c r="B85" s="5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</row>
    <row r="86" ht="12.0" customHeight="1">
      <c r="A86" s="5"/>
      <c r="B86" s="5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</row>
    <row r="87" ht="12.0" customHeight="1">
      <c r="A87" s="5"/>
      <c r="B87" s="5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</row>
    <row r="88" ht="12.0" customHeight="1">
      <c r="A88" s="5"/>
      <c r="B88" s="5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</row>
    <row r="89" ht="12.0" customHeight="1">
      <c r="A89" s="5"/>
      <c r="B89" s="5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</row>
    <row r="90" ht="12.0" customHeight="1">
      <c r="A90" s="5"/>
      <c r="B90" s="5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</row>
    <row r="91" ht="12.0" customHeight="1">
      <c r="A91" s="5"/>
      <c r="B91" s="5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</row>
    <row r="92" ht="12.0" customHeight="1">
      <c r="A92" s="5"/>
      <c r="B92" s="5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</row>
    <row r="93" ht="12.0" customHeight="1">
      <c r="A93" s="5"/>
      <c r="B93" s="5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</row>
    <row r="94" ht="12.0" customHeight="1">
      <c r="A94" s="5"/>
      <c r="B94" s="5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</row>
    <row r="95" ht="12.0" customHeight="1">
      <c r="A95" s="5"/>
      <c r="B95" s="5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</row>
    <row r="96" ht="12.0" customHeight="1">
      <c r="A96" s="5"/>
      <c r="B96" s="5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</row>
    <row r="97" ht="12.0" customHeight="1">
      <c r="A97" s="5"/>
      <c r="B97" s="5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</row>
    <row r="98" ht="12.0" customHeight="1">
      <c r="A98" s="5"/>
      <c r="B98" s="5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</row>
    <row r="99" ht="12.0" customHeight="1">
      <c r="A99" s="5"/>
      <c r="B99" s="5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</row>
    <row r="100" ht="12.0" customHeight="1">
      <c r="A100" s="5"/>
      <c r="B100" s="5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</row>
    <row r="101" ht="12.0" customHeight="1">
      <c r="A101" s="5"/>
      <c r="B101" s="5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</row>
    <row r="102" ht="12.0" customHeight="1">
      <c r="A102" s="5"/>
      <c r="B102" s="5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</row>
    <row r="103" ht="12.0" customHeight="1">
      <c r="A103" s="5"/>
      <c r="B103" s="5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</row>
    <row r="104" ht="12.0" customHeight="1">
      <c r="A104" s="5"/>
      <c r="B104" s="5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</row>
    <row r="105" ht="12.0" customHeight="1">
      <c r="A105" s="5"/>
      <c r="B105" s="5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</row>
    <row r="106" ht="12.0" customHeight="1">
      <c r="A106" s="5"/>
      <c r="B106" s="5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</row>
    <row r="107" ht="12.0" customHeight="1">
      <c r="A107" s="5"/>
      <c r="B107" s="5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</row>
    <row r="108" ht="12.0" customHeight="1">
      <c r="A108" s="5"/>
      <c r="B108" s="5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</row>
    <row r="109" ht="12.0" customHeight="1">
      <c r="A109" s="5"/>
      <c r="B109" s="5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</row>
    <row r="110" ht="12.0" customHeight="1">
      <c r="A110" s="5"/>
      <c r="B110" s="5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</row>
    <row r="111" ht="12.0" customHeight="1">
      <c r="A111" s="5"/>
      <c r="B111" s="5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</row>
    <row r="112" ht="12.0" customHeight="1">
      <c r="A112" s="5"/>
      <c r="B112" s="5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</row>
    <row r="113" ht="12.0" customHeight="1">
      <c r="A113" s="5"/>
      <c r="B113" s="5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</row>
    <row r="114" ht="12.0" customHeight="1">
      <c r="A114" s="5"/>
      <c r="B114" s="5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</row>
    <row r="115" ht="12.0" customHeight="1">
      <c r="A115" s="5"/>
      <c r="B115" s="5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</row>
    <row r="116" ht="12.0" customHeight="1">
      <c r="A116" s="5"/>
      <c r="B116" s="5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ht="12.0" customHeight="1">
      <c r="A117" s="5"/>
      <c r="B117" s="5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</row>
    <row r="118" ht="12.0" customHeight="1">
      <c r="A118" s="5"/>
      <c r="B118" s="5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</row>
    <row r="119" ht="12.0" customHeight="1">
      <c r="A119" s="5"/>
      <c r="B119" s="5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</row>
    <row r="120" ht="12.0" customHeight="1">
      <c r="A120" s="5"/>
      <c r="B120" s="5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</row>
    <row r="121" ht="12.0" customHeight="1">
      <c r="A121" s="5"/>
      <c r="B121" s="5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</row>
    <row r="122" ht="12.0" customHeight="1">
      <c r="A122" s="5"/>
      <c r="B122" s="5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</row>
    <row r="123" ht="12.0" customHeight="1">
      <c r="A123" s="5"/>
      <c r="B123" s="5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</row>
    <row r="124" ht="12.0" customHeight="1">
      <c r="A124" s="5"/>
      <c r="B124" s="5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</row>
    <row r="125" ht="12.0" customHeight="1">
      <c r="A125" s="5"/>
      <c r="B125" s="5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</row>
    <row r="126" ht="12.0" customHeight="1">
      <c r="A126" s="5"/>
      <c r="B126" s="5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</row>
    <row r="127" ht="12.0" customHeight="1">
      <c r="A127" s="5"/>
      <c r="B127" s="5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</row>
    <row r="128" ht="12.0" customHeight="1">
      <c r="A128" s="5"/>
      <c r="B128" s="5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</row>
    <row r="129" ht="12.0" customHeight="1">
      <c r="A129" s="5"/>
      <c r="B129" s="5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</row>
    <row r="130" ht="12.0" customHeight="1">
      <c r="A130" s="5"/>
      <c r="B130" s="5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</row>
    <row r="131" ht="12.0" customHeight="1">
      <c r="A131" s="5"/>
      <c r="B131" s="5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</row>
    <row r="132" ht="12.0" customHeight="1">
      <c r="A132" s="5"/>
      <c r="B132" s="5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</row>
    <row r="133" ht="12.0" customHeight="1">
      <c r="A133" s="5"/>
      <c r="B133" s="5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</row>
    <row r="134" ht="12.0" customHeight="1">
      <c r="A134" s="5"/>
      <c r="B134" s="5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</row>
    <row r="135" ht="12.0" customHeight="1">
      <c r="A135" s="5"/>
      <c r="B135" s="5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</row>
    <row r="136" ht="12.0" customHeight="1">
      <c r="A136" s="5"/>
      <c r="B136" s="5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</row>
    <row r="137" ht="12.0" customHeight="1">
      <c r="A137" s="5"/>
      <c r="B137" s="5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</row>
    <row r="138" ht="12.0" customHeight="1">
      <c r="A138" s="5"/>
      <c r="B138" s="5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</row>
    <row r="139" ht="12.0" customHeight="1">
      <c r="A139" s="5"/>
      <c r="B139" s="5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</row>
    <row r="140" ht="12.0" customHeight="1">
      <c r="A140" s="5"/>
      <c r="B140" s="5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</row>
    <row r="141" ht="12.0" customHeight="1">
      <c r="A141" s="5"/>
      <c r="B141" s="5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</row>
    <row r="142" ht="12.0" customHeight="1">
      <c r="A142" s="5"/>
      <c r="B142" s="5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</row>
    <row r="143" ht="12.0" customHeight="1">
      <c r="A143" s="5"/>
      <c r="B143" s="5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</row>
    <row r="144" ht="12.0" customHeight="1">
      <c r="A144" s="5"/>
      <c r="B144" s="5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</row>
    <row r="145" ht="12.0" customHeight="1">
      <c r="A145" s="5"/>
      <c r="B145" s="5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</row>
    <row r="146" ht="12.0" customHeight="1">
      <c r="A146" s="5"/>
      <c r="B146" s="5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</row>
    <row r="147" ht="12.0" customHeight="1">
      <c r="A147" s="5"/>
      <c r="B147" s="5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</row>
    <row r="148" ht="12.0" customHeight="1">
      <c r="A148" s="5"/>
      <c r="B148" s="5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</row>
    <row r="149" ht="12.0" customHeight="1">
      <c r="A149" s="5"/>
      <c r="B149" s="5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</row>
    <row r="150" ht="12.0" customHeight="1">
      <c r="A150" s="5"/>
      <c r="B150" s="5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</row>
    <row r="151" ht="12.0" customHeight="1">
      <c r="A151" s="5"/>
      <c r="B151" s="5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</row>
    <row r="152" ht="12.0" customHeight="1">
      <c r="A152" s="5"/>
      <c r="B152" s="5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</row>
    <row r="153" ht="12.0" customHeight="1">
      <c r="A153" s="5"/>
      <c r="B153" s="5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</row>
    <row r="154" ht="12.0" customHeight="1">
      <c r="A154" s="5"/>
      <c r="B154" s="5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</row>
    <row r="155" ht="12.0" customHeight="1">
      <c r="A155" s="5"/>
      <c r="B155" s="5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</row>
    <row r="156" ht="12.0" customHeight="1">
      <c r="A156" s="5"/>
      <c r="B156" s="5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</row>
    <row r="157" ht="12.0" customHeight="1">
      <c r="A157" s="5"/>
      <c r="B157" s="5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</row>
    <row r="158" ht="12.0" customHeight="1">
      <c r="A158" s="5"/>
      <c r="B158" s="5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</row>
    <row r="159" ht="12.0" customHeight="1">
      <c r="A159" s="5"/>
      <c r="B159" s="5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</row>
    <row r="160" ht="12.0" customHeight="1">
      <c r="A160" s="5"/>
      <c r="B160" s="5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</row>
    <row r="161" ht="12.0" customHeight="1">
      <c r="A161" s="5"/>
      <c r="B161" s="5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</row>
    <row r="162" ht="12.0" customHeight="1">
      <c r="A162" s="5"/>
      <c r="B162" s="5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</row>
    <row r="163" ht="12.0" customHeight="1">
      <c r="A163" s="5"/>
      <c r="B163" s="5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</row>
    <row r="164" ht="12.0" customHeight="1">
      <c r="A164" s="5"/>
      <c r="B164" s="5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</row>
    <row r="165" ht="12.0" customHeight="1">
      <c r="A165" s="5"/>
      <c r="B165" s="5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</row>
    <row r="166" ht="12.0" customHeight="1">
      <c r="A166" s="5"/>
      <c r="B166" s="5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</row>
    <row r="167" ht="12.0" customHeight="1">
      <c r="A167" s="5"/>
      <c r="B167" s="5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</row>
    <row r="168" ht="12.0" customHeight="1">
      <c r="A168" s="5"/>
      <c r="B168" s="5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</row>
    <row r="169" ht="12.0" customHeight="1">
      <c r="A169" s="5"/>
      <c r="B169" s="5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</row>
    <row r="170" ht="12.0" customHeight="1">
      <c r="A170" s="5"/>
      <c r="B170" s="5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</row>
    <row r="171" ht="12.0" customHeight="1">
      <c r="A171" s="5"/>
      <c r="B171" s="5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</row>
    <row r="172" ht="12.0" customHeight="1">
      <c r="A172" s="5"/>
      <c r="B172" s="5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</row>
    <row r="173" ht="12.0" customHeight="1">
      <c r="A173" s="5"/>
      <c r="B173" s="5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</row>
    <row r="174" ht="12.0" customHeight="1">
      <c r="A174" s="5"/>
      <c r="B174" s="5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</row>
    <row r="175" ht="12.0" customHeight="1">
      <c r="A175" s="5"/>
      <c r="B175" s="5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</row>
    <row r="176" ht="12.0" customHeight="1">
      <c r="A176" s="5"/>
      <c r="B176" s="5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</row>
    <row r="177" ht="12.0" customHeight="1">
      <c r="A177" s="5"/>
      <c r="B177" s="5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</row>
    <row r="178" ht="12.0" customHeight="1">
      <c r="A178" s="5"/>
      <c r="B178" s="5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</row>
    <row r="179" ht="12.0" customHeight="1">
      <c r="A179" s="5"/>
      <c r="B179" s="5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</row>
    <row r="180" ht="12.0" customHeight="1">
      <c r="A180" s="5"/>
      <c r="B180" s="5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</row>
    <row r="181" ht="12.0" customHeight="1">
      <c r="A181" s="5"/>
      <c r="B181" s="5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</row>
    <row r="182" ht="12.0" customHeight="1">
      <c r="A182" s="5"/>
      <c r="B182" s="5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</row>
    <row r="183" ht="12.0" customHeight="1">
      <c r="A183" s="5"/>
      <c r="B183" s="5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</row>
    <row r="184" ht="12.0" customHeight="1">
      <c r="A184" s="5"/>
      <c r="B184" s="5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</row>
    <row r="185" ht="12.0" customHeight="1">
      <c r="A185" s="5"/>
      <c r="B185" s="5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</row>
    <row r="186" ht="12.0" customHeight="1">
      <c r="A186" s="5"/>
      <c r="B186" s="5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</row>
    <row r="187" ht="12.0" customHeight="1">
      <c r="A187" s="5"/>
      <c r="B187" s="5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</row>
    <row r="188" ht="12.0" customHeight="1">
      <c r="A188" s="5"/>
      <c r="B188" s="5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</row>
    <row r="189" ht="12.0" customHeight="1">
      <c r="A189" s="5"/>
      <c r="B189" s="5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</row>
    <row r="190" ht="12.0" customHeight="1">
      <c r="A190" s="5"/>
      <c r="B190" s="5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</row>
    <row r="191" ht="12.0" customHeight="1">
      <c r="A191" s="5"/>
      <c r="B191" s="5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</row>
    <row r="192" ht="12.0" customHeight="1">
      <c r="A192" s="5"/>
      <c r="B192" s="5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</row>
    <row r="193" ht="12.0" customHeight="1">
      <c r="A193" s="5"/>
      <c r="B193" s="5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</row>
    <row r="194" ht="12.0" customHeight="1">
      <c r="A194" s="5"/>
      <c r="B194" s="5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</row>
    <row r="195" ht="12.0" customHeight="1">
      <c r="A195" s="5"/>
      <c r="B195" s="5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</row>
    <row r="196" ht="12.0" customHeight="1">
      <c r="A196" s="5"/>
      <c r="B196" s="5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</row>
    <row r="197" ht="12.0" customHeight="1">
      <c r="A197" s="5"/>
      <c r="B197" s="5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</row>
    <row r="198" ht="12.0" customHeight="1">
      <c r="A198" s="5"/>
      <c r="B198" s="5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</row>
    <row r="199" ht="12.0" customHeight="1">
      <c r="A199" s="5"/>
      <c r="B199" s="5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</row>
    <row r="200" ht="12.0" customHeight="1">
      <c r="A200" s="5"/>
      <c r="B200" s="5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</row>
    <row r="201" ht="12.0" customHeight="1">
      <c r="A201" s="5"/>
      <c r="B201" s="5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</row>
    <row r="202" ht="12.0" customHeight="1">
      <c r="A202" s="5"/>
      <c r="B202" s="5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</row>
    <row r="203" ht="12.0" customHeight="1">
      <c r="A203" s="5"/>
      <c r="B203" s="5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</row>
    <row r="204" ht="12.0" customHeight="1">
      <c r="A204" s="5"/>
      <c r="B204" s="5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</row>
    <row r="205" ht="12.0" customHeight="1">
      <c r="A205" s="5"/>
      <c r="B205" s="5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ht="12.0" customHeight="1">
      <c r="A206" s="5"/>
      <c r="B206" s="5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</row>
    <row r="207" ht="12.0" customHeight="1">
      <c r="A207" s="5"/>
      <c r="B207" s="5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</row>
    <row r="208" ht="12.0" customHeight="1">
      <c r="A208" s="5"/>
      <c r="B208" s="5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</row>
    <row r="209" ht="12.0" customHeight="1">
      <c r="A209" s="5"/>
      <c r="B209" s="5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</row>
    <row r="210" ht="12.0" customHeight="1">
      <c r="A210" s="5"/>
      <c r="B210" s="5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</row>
    <row r="211" ht="12.0" customHeight="1">
      <c r="A211" s="5"/>
      <c r="B211" s="5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</row>
    <row r="212" ht="12.0" customHeight="1">
      <c r="A212" s="5"/>
      <c r="B212" s="5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ht="12.0" customHeight="1">
      <c r="A213" s="5"/>
      <c r="B213" s="5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</row>
    <row r="214" ht="12.0" customHeight="1">
      <c r="A214" s="5"/>
      <c r="B214" s="5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</row>
    <row r="215" ht="12.0" customHeight="1">
      <c r="A215" s="5"/>
      <c r="B215" s="5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</row>
    <row r="216" ht="12.0" customHeight="1">
      <c r="A216" s="5"/>
      <c r="B216" s="5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</row>
    <row r="217" ht="12.0" customHeight="1">
      <c r="A217" s="5"/>
      <c r="B217" s="5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</row>
    <row r="218" ht="12.0" customHeight="1">
      <c r="A218" s="5"/>
      <c r="B218" s="5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</row>
    <row r="219" ht="12.0" customHeight="1">
      <c r="A219" s="5"/>
      <c r="B219" s="5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</row>
    <row r="220" ht="12.0" customHeight="1">
      <c r="A220" s="5"/>
      <c r="B220" s="5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</row>
    <row r="221" ht="12.0" customHeight="1">
      <c r="A221" s="5"/>
      <c r="B221" s="5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</row>
    <row r="222" ht="12.0" customHeight="1">
      <c r="A222" s="5"/>
      <c r="B222" s="5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</row>
    <row r="223" ht="12.0" customHeight="1">
      <c r="A223" s="5"/>
      <c r="B223" s="5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</row>
    <row r="224" ht="12.0" customHeight="1">
      <c r="A224" s="5"/>
      <c r="B224" s="5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</row>
    <row r="225" ht="12.0" customHeight="1">
      <c r="A225" s="5"/>
      <c r="B225" s="5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</row>
    <row r="226" ht="12.0" customHeight="1">
      <c r="A226" s="5"/>
      <c r="B226" s="5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</row>
    <row r="227" ht="12.0" customHeight="1">
      <c r="A227" s="5"/>
      <c r="B227" s="5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</row>
    <row r="228" ht="12.0" customHeight="1">
      <c r="A228" s="5"/>
      <c r="B228" s="5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</row>
    <row r="229" ht="12.0" customHeight="1">
      <c r="A229" s="5"/>
      <c r="B229" s="5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</row>
    <row r="230" ht="12.0" customHeight="1">
      <c r="A230" s="5"/>
      <c r="B230" s="5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</row>
    <row r="231" ht="12.0" customHeight="1">
      <c r="A231" s="5"/>
      <c r="B231" s="5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</row>
    <row r="232" ht="12.0" customHeight="1">
      <c r="A232" s="5"/>
      <c r="B232" s="5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</row>
    <row r="233" ht="12.0" customHeight="1">
      <c r="A233" s="5"/>
      <c r="B233" s="5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</row>
    <row r="234" ht="12.0" customHeight="1">
      <c r="A234" s="5"/>
      <c r="B234" s="5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</row>
    <row r="235" ht="12.0" customHeight="1">
      <c r="A235" s="5"/>
      <c r="B235" s="5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</row>
    <row r="236" ht="12.0" customHeight="1">
      <c r="A236" s="5"/>
      <c r="B236" s="5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</row>
    <row r="237" ht="12.0" customHeight="1">
      <c r="A237" s="5"/>
      <c r="B237" s="5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</row>
    <row r="238" ht="12.0" customHeight="1">
      <c r="A238" s="5"/>
      <c r="B238" s="5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</row>
    <row r="239" ht="12.0" customHeight="1">
      <c r="A239" s="5"/>
      <c r="B239" s="5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</row>
    <row r="240" ht="12.0" customHeight="1">
      <c r="A240" s="5"/>
      <c r="B240" s="5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</row>
    <row r="241" ht="12.0" customHeight="1">
      <c r="A241" s="5"/>
      <c r="B241" s="5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</row>
    <row r="242" ht="12.0" customHeight="1">
      <c r="A242" s="5"/>
      <c r="B242" s="5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</row>
    <row r="243" ht="12.0" customHeight="1">
      <c r="A243" s="5"/>
      <c r="B243" s="5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</row>
    <row r="244" ht="12.0" customHeight="1">
      <c r="A244" s="5"/>
      <c r="B244" s="5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</row>
    <row r="245" ht="12.0" customHeight="1">
      <c r="A245" s="5"/>
      <c r="B245" s="5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</row>
    <row r="246" ht="12.0" customHeight="1">
      <c r="A246" s="5"/>
      <c r="B246" s="5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</row>
    <row r="247" ht="12.0" customHeight="1">
      <c r="A247" s="5"/>
      <c r="B247" s="5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</row>
    <row r="248" ht="12.0" customHeight="1">
      <c r="A248" s="5"/>
      <c r="B248" s="5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7:D7"/>
    <mergeCell ref="E7:G7"/>
    <mergeCell ref="A9:I9"/>
  </mergeCells>
  <printOptions horizontalCentered="1" verticalCentered="1"/>
  <pageMargins bottom="0.3937007874015748" footer="0.0" header="0.0" left="0.3937007874015748" right="0.3937007874015748" top="0.3937007874015748"/>
  <pageSetup paperSize="9" scale="8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8.63"/>
    <col customWidth="1" min="2" max="2" width="3.63"/>
    <col customWidth="1" min="3" max="3" width="28.63"/>
    <col customWidth="1" min="4" max="4" width="3.63"/>
    <col customWidth="1" min="5" max="5" width="28.63"/>
    <col customWidth="1" min="6" max="6" width="3.63"/>
    <col customWidth="1" min="7" max="7" width="28.63"/>
    <col customWidth="1" min="8" max="8" width="3.63"/>
    <col customWidth="1" min="9" max="9" width="28.63"/>
    <col customWidth="1" min="10" max="10" width="3.63"/>
    <col customWidth="1" min="11" max="11" width="28.63"/>
  </cols>
  <sheetData>
    <row r="1" ht="68.25" customHeight="1">
      <c r="A1" s="79"/>
    </row>
    <row r="2" ht="75.75" customHeight="1">
      <c r="A2" s="66" t="s">
        <v>85</v>
      </c>
      <c r="B2" s="66"/>
      <c r="C2" s="80" t="str">
        <f>IF(Bilan!B2="","",Bilan!B2)</f>
        <v/>
      </c>
      <c r="D2" s="66"/>
      <c r="E2" s="65" t="str">
        <f>IF(Bilan!D2="","",Bilan!D2)</f>
        <v/>
      </c>
      <c r="F2" s="66"/>
      <c r="G2" s="66" t="s">
        <v>85</v>
      </c>
      <c r="H2" s="64"/>
      <c r="I2" s="65" t="str">
        <f>IF(Bilan!B2="","",Bilan!B2)</f>
        <v/>
      </c>
      <c r="J2" s="81"/>
      <c r="K2" s="65" t="str">
        <f>IF(Bilan!D2="","",Bilan!D2)</f>
        <v/>
      </c>
    </row>
    <row r="3" ht="75.75" customHeight="1">
      <c r="A3" s="66"/>
      <c r="B3" s="66"/>
      <c r="C3" s="80"/>
      <c r="D3" s="66"/>
      <c r="E3" s="65"/>
      <c r="F3" s="66"/>
      <c r="G3" s="66"/>
      <c r="H3" s="64"/>
      <c r="I3" s="65"/>
      <c r="J3" s="81"/>
      <c r="K3" s="65"/>
    </row>
    <row r="4" ht="69.0" customHeight="1">
      <c r="A4" s="79" t="str">
        <f>IF('1er DAN '!K2="O",'1er DAN '!A2," ")</f>
        <v> </v>
      </c>
      <c r="C4" s="79" t="str">
        <f>IF('1er DAN '!K12="O",'1er DAN '!A12," ")</f>
        <v> </v>
      </c>
      <c r="E4" s="79" t="str">
        <f>IF('1er DAN '!K22="O",'1er DAN '!A22," ")</f>
        <v> </v>
      </c>
      <c r="G4" s="79" t="str">
        <f>IF('1er DAN '!K32="O",'1er DAN '!A32," ")</f>
        <v> </v>
      </c>
      <c r="I4" s="79" t="str">
        <f>IF('1er DAN '!K42="O",'1er DAN '!A42," ")</f>
        <v> </v>
      </c>
    </row>
    <row r="5" ht="69.0" customHeight="1">
      <c r="A5" s="79" t="str">
        <f>IF('1er DAN '!K3="O",'1er DAN '!A3," ")</f>
        <v> </v>
      </c>
      <c r="C5" s="79" t="str">
        <f>IF('1er DAN '!K13="O",'1er DAN '!A13," ")</f>
        <v> </v>
      </c>
      <c r="E5" s="79" t="str">
        <f>IF('1er DAN '!K23="O",'1er DAN '!A23," ")</f>
        <v> </v>
      </c>
      <c r="G5" s="79" t="str">
        <f>IF('1er DAN '!K33="O",'1er DAN '!A33," ")</f>
        <v> </v>
      </c>
      <c r="I5" s="79" t="str">
        <f>IF('1er DAN '!K43="O",'1er DAN '!A43," ")</f>
        <v> </v>
      </c>
    </row>
    <row r="6" ht="69.0" customHeight="1">
      <c r="A6" s="79" t="str">
        <f>IF('1er DAN '!K4="O",'1er DAN '!A4," ")</f>
        <v> </v>
      </c>
      <c r="C6" s="79" t="str">
        <f>IF('1er DAN '!K14="O",'1er DAN '!A14," ")</f>
        <v> </v>
      </c>
      <c r="E6" s="79" t="str">
        <f>IF('1er DAN '!K24="O",'1er DAN '!A24," ")</f>
        <v> </v>
      </c>
      <c r="G6" s="79" t="str">
        <f>IF('1er DAN '!K34="O",'1er DAN '!A34," ")</f>
        <v> </v>
      </c>
      <c r="I6" s="79" t="str">
        <f>IF('1er DAN '!K44="O",'1er DAN '!A44," ")</f>
        <v> </v>
      </c>
    </row>
    <row r="7" ht="69.0" customHeight="1">
      <c r="A7" s="79" t="str">
        <f>IF('1er DAN '!K5="O",'1er DAN '!A5," ")</f>
        <v> </v>
      </c>
      <c r="C7" s="79" t="str">
        <f>IF('1er DAN '!K15="O",'1er DAN '!A15," ")</f>
        <v> </v>
      </c>
      <c r="E7" s="79" t="str">
        <f>IF('1er DAN '!K25="O",'1er DAN '!A25," ")</f>
        <v> </v>
      </c>
      <c r="G7" s="79" t="str">
        <f>IF('1er DAN '!K35="O",'1er DAN '!A35," ")</f>
        <v> </v>
      </c>
      <c r="I7" s="79" t="str">
        <f>IF('1er DAN '!K45="O",'1er DAN '!A45," ")</f>
        <v> </v>
      </c>
    </row>
    <row r="8" ht="69.0" customHeight="1">
      <c r="A8" s="79" t="str">
        <f>IF('1er DAN '!K6="O",'1er DAN '!A6," ")</f>
        <v> </v>
      </c>
      <c r="C8" s="79" t="str">
        <f>IF('1er DAN '!K16="O",'1er DAN '!A16," ")</f>
        <v> </v>
      </c>
      <c r="E8" s="79" t="str">
        <f>IF('1er DAN '!K26="O",'1er DAN '!A26," ")</f>
        <v> </v>
      </c>
      <c r="G8" s="79" t="str">
        <f>IF('1er DAN '!K36="O",'1er DAN '!A36," ")</f>
        <v> </v>
      </c>
      <c r="I8" s="79" t="str">
        <f>IF('1er DAN '!K46="O",'1er DAN '!A46," ")</f>
        <v> </v>
      </c>
    </row>
    <row r="9" ht="69.0" customHeight="1">
      <c r="A9" s="79" t="str">
        <f>IF('1er DAN '!K7="O",'1er DAN '!A7," ")</f>
        <v> </v>
      </c>
      <c r="C9" s="79" t="str">
        <f>IF('1er DAN '!K17="O",'1er DAN '!A17," ")</f>
        <v> </v>
      </c>
      <c r="E9" s="79" t="str">
        <f>IF('1er DAN '!K27="O",'1er DAN '!A27," ")</f>
        <v> </v>
      </c>
      <c r="G9" s="79" t="str">
        <f>IF('1er DAN '!K37="O",'1er DAN '!A37," ")</f>
        <v> </v>
      </c>
      <c r="I9" s="79" t="str">
        <f>IF('1er DAN '!K47="O",'1er DAN '!A47," ")</f>
        <v> </v>
      </c>
    </row>
    <row r="10" ht="69.0" customHeight="1">
      <c r="A10" s="79" t="str">
        <f>IF('1er DAN '!K8="O",'1er DAN '!A8," ")</f>
        <v> </v>
      </c>
      <c r="C10" s="79" t="str">
        <f>IF('1er DAN '!K18="O",'1er DAN '!A18," ")</f>
        <v> </v>
      </c>
      <c r="E10" s="79" t="str">
        <f>IF('1er DAN '!K28="O",'1er DAN '!A28," ")</f>
        <v> </v>
      </c>
      <c r="G10" s="79" t="str">
        <f>IF('1er DAN '!K38="O",'1er DAN '!A38," ")</f>
        <v> </v>
      </c>
      <c r="I10" s="79" t="str">
        <f>IF('1er DAN '!K48="O",'1er DAN '!A48," ")</f>
        <v> </v>
      </c>
    </row>
    <row r="11" ht="69.0" customHeight="1">
      <c r="A11" s="79" t="str">
        <f>IF('1er DAN '!K9="O",'1er DAN '!A9," ")</f>
        <v> </v>
      </c>
      <c r="C11" s="79" t="str">
        <f>IF('1er DAN '!K19="O",'1er DAN '!A19," ")</f>
        <v> </v>
      </c>
      <c r="E11" s="79" t="str">
        <f>IF('1er DAN '!K29="O",'1er DAN '!A29," ")</f>
        <v> </v>
      </c>
      <c r="G11" s="79" t="str">
        <f>IF('1er DAN '!K39="O",'1er DAN '!A39," ")</f>
        <v> </v>
      </c>
      <c r="I11" s="79" t="str">
        <f>IF('1er DAN '!K49="O",'1er DAN '!A49," ")</f>
        <v> </v>
      </c>
    </row>
    <row r="12" ht="69.0" customHeight="1">
      <c r="A12" s="79" t="str">
        <f>IF('1er DAN '!K10="O",'1er DAN '!A10," ")</f>
        <v> </v>
      </c>
      <c r="C12" s="79" t="str">
        <f>IF('1er DAN '!K20="O",'1er DAN '!A20," ")</f>
        <v> </v>
      </c>
      <c r="E12" s="79" t="str">
        <f>IF('1er DAN '!K30="O",'1er DAN '!A30," ")</f>
        <v> </v>
      </c>
      <c r="G12" s="79" t="str">
        <f>IF('1er DAN '!K40="O",'1er DAN '!A40," ")</f>
        <v> </v>
      </c>
      <c r="I12" s="79" t="str">
        <f>IF('1er DAN '!K50="O",'1er DAN '!A50," ")</f>
        <v> </v>
      </c>
    </row>
    <row r="13" ht="69.0" customHeight="1">
      <c r="A13" s="79" t="str">
        <f>IF('1er DAN '!K11="O",'1er DAN '!A11," ")</f>
        <v> </v>
      </c>
      <c r="C13" s="79" t="str">
        <f>IF('1er DAN '!K21="O",'1er DAN '!A21," ")</f>
        <v> </v>
      </c>
      <c r="E13" s="79" t="str">
        <f>IF('1er DAN '!K31="O",'1er DAN '!A31," ")</f>
        <v> </v>
      </c>
      <c r="G13" s="79" t="str">
        <f>IF('1er DAN '!K41="O",'1er DAN '!A41," ")</f>
        <v> </v>
      </c>
      <c r="I13" s="79" t="str">
        <f>IF('1er DAN '!K51="O",'1er DAN '!A51," ")</f>
        <v> </v>
      </c>
    </row>
    <row r="14" ht="15.75" customHeight="1">
      <c r="A14" s="79"/>
    </row>
    <row r="15" ht="15.75" customHeight="1">
      <c r="A15" s="79"/>
    </row>
    <row r="16" ht="15.75" customHeight="1">
      <c r="A16" s="79"/>
    </row>
    <row r="17" ht="15.75" customHeight="1">
      <c r="A17" s="79"/>
    </row>
    <row r="18" ht="15.75" customHeight="1">
      <c r="A18" s="79"/>
    </row>
    <row r="19" ht="15.75" customHeight="1">
      <c r="A19" s="79"/>
    </row>
    <row r="20" ht="15.75" customHeight="1">
      <c r="A20" s="79"/>
    </row>
    <row r="21" ht="15.75" customHeight="1">
      <c r="A21" s="79"/>
    </row>
    <row r="22" ht="15.75" customHeight="1">
      <c r="A22" s="79"/>
    </row>
    <row r="23" ht="15.75" customHeight="1">
      <c r="A23" s="79"/>
    </row>
    <row r="24" ht="15.75" customHeight="1">
      <c r="A24" s="79"/>
    </row>
    <row r="25" ht="15.75" customHeight="1">
      <c r="A25" s="79"/>
    </row>
    <row r="26" ht="15.75" customHeight="1">
      <c r="A26" s="79"/>
    </row>
    <row r="27" ht="15.75" customHeight="1">
      <c r="A27" s="79"/>
    </row>
    <row r="28" ht="15.75" customHeight="1">
      <c r="A28" s="79"/>
    </row>
    <row r="29" ht="15.75" customHeight="1">
      <c r="A29" s="79"/>
    </row>
    <row r="30" ht="15.75" customHeight="1">
      <c r="A30" s="79"/>
    </row>
    <row r="31" ht="15.75" customHeight="1">
      <c r="A31" s="79"/>
    </row>
    <row r="32" ht="15.75" customHeight="1">
      <c r="A32" s="79"/>
    </row>
    <row r="33" ht="15.75" customHeight="1">
      <c r="A33" s="79"/>
    </row>
    <row r="34" ht="15.75" customHeight="1">
      <c r="A34" s="79"/>
    </row>
    <row r="35" ht="15.75" customHeight="1">
      <c r="A35" s="79"/>
    </row>
    <row r="36" ht="15.75" customHeight="1">
      <c r="A36" s="79"/>
    </row>
    <row r="37" ht="15.75" customHeight="1">
      <c r="A37" s="79"/>
    </row>
    <row r="38" ht="15.75" customHeight="1">
      <c r="A38" s="79"/>
    </row>
    <row r="39" ht="15.75" customHeight="1">
      <c r="A39" s="79"/>
    </row>
    <row r="40" ht="15.75" customHeight="1">
      <c r="A40" s="79"/>
    </row>
    <row r="41" ht="15.75" customHeight="1">
      <c r="A41" s="79"/>
    </row>
    <row r="42" ht="15.75" customHeight="1">
      <c r="A42" s="79"/>
    </row>
    <row r="43" ht="15.75" customHeight="1">
      <c r="A43" s="79"/>
    </row>
    <row r="44" ht="15.75" customHeight="1">
      <c r="A44" s="79"/>
    </row>
    <row r="45" ht="15.75" customHeight="1">
      <c r="A45" s="79"/>
    </row>
    <row r="46" ht="15.75" customHeight="1">
      <c r="A46" s="79"/>
    </row>
    <row r="47" ht="15.75" customHeight="1">
      <c r="A47" s="79"/>
    </row>
    <row r="48" ht="15.75" customHeight="1">
      <c r="A48" s="79"/>
    </row>
    <row r="49" ht="15.75" customHeight="1">
      <c r="A49" s="79"/>
    </row>
    <row r="50" ht="15.75" customHeight="1">
      <c r="A50" s="79"/>
    </row>
    <row r="51" ht="15.75" customHeight="1">
      <c r="A51" s="79"/>
    </row>
    <row r="52" ht="15.75" customHeight="1">
      <c r="A52" s="79"/>
    </row>
    <row r="53" ht="15.75" customHeight="1">
      <c r="A53" s="79"/>
    </row>
    <row r="54" ht="15.75" customHeight="1">
      <c r="A54" s="79"/>
    </row>
    <row r="55" ht="15.75" customHeight="1">
      <c r="A55" s="79"/>
    </row>
    <row r="56" ht="15.75" customHeight="1">
      <c r="A56" s="79"/>
    </row>
    <row r="57" ht="15.75" customHeight="1">
      <c r="A57" s="79"/>
    </row>
    <row r="58" ht="15.75" customHeight="1">
      <c r="A58" s="79"/>
    </row>
    <row r="59" ht="15.75" customHeight="1">
      <c r="A59" s="79"/>
    </row>
    <row r="60" ht="15.75" customHeight="1">
      <c r="A60" s="79"/>
    </row>
    <row r="61" ht="15.75" customHeight="1">
      <c r="A61" s="79"/>
    </row>
    <row r="62" ht="15.75" customHeight="1">
      <c r="A62" s="79"/>
    </row>
    <row r="63" ht="15.75" customHeight="1">
      <c r="A63" s="79"/>
    </row>
    <row r="64" ht="15.75" customHeight="1">
      <c r="A64" s="79"/>
    </row>
    <row r="65" ht="15.75" customHeight="1">
      <c r="A65" s="79"/>
    </row>
    <row r="66" ht="75.75" customHeight="1">
      <c r="A66" s="79"/>
    </row>
    <row r="67" ht="75.75" customHeight="1">
      <c r="A67" s="79"/>
    </row>
    <row r="68" ht="75.75" customHeight="1">
      <c r="A68" s="79"/>
    </row>
    <row r="69" ht="75.75" customHeight="1">
      <c r="A69" s="79"/>
    </row>
    <row r="70" ht="75.75" customHeight="1">
      <c r="A70" s="79"/>
    </row>
    <row r="71" ht="75.75" customHeight="1">
      <c r="A71" s="79"/>
    </row>
    <row r="72" ht="75.75" customHeight="1">
      <c r="A72" s="79"/>
    </row>
    <row r="73" ht="75.75" customHeight="1">
      <c r="A73" s="79"/>
    </row>
    <row r="74" ht="75.75" customHeight="1">
      <c r="A74" s="79"/>
    </row>
    <row r="75" ht="75.75" customHeight="1">
      <c r="A75" s="79"/>
    </row>
    <row r="76" ht="75.75" customHeight="1">
      <c r="A76" s="79"/>
    </row>
    <row r="77" ht="75.75" customHeight="1">
      <c r="A77" s="79"/>
    </row>
    <row r="78" ht="75.75" customHeight="1">
      <c r="A78" s="79"/>
    </row>
    <row r="79" ht="75.75" customHeight="1">
      <c r="A79" s="79"/>
    </row>
    <row r="80" ht="75.75" customHeight="1">
      <c r="A80" s="79"/>
    </row>
    <row r="81" ht="75.75" customHeight="1">
      <c r="A81" s="79"/>
    </row>
    <row r="82" ht="75.75" customHeight="1">
      <c r="A82" s="79"/>
    </row>
    <row r="83" ht="75.75" customHeight="1">
      <c r="A83" s="79"/>
    </row>
    <row r="84" ht="75.75" customHeight="1">
      <c r="A84" s="79"/>
    </row>
    <row r="85" ht="75.75" customHeight="1">
      <c r="A85" s="79"/>
    </row>
    <row r="86" ht="75.75" customHeight="1">
      <c r="A86" s="79"/>
    </row>
    <row r="87" ht="75.75" customHeight="1">
      <c r="A87" s="79"/>
    </row>
    <row r="88" ht="75.75" customHeight="1">
      <c r="A88" s="79"/>
    </row>
    <row r="89" ht="75.75" customHeight="1">
      <c r="A89" s="79"/>
    </row>
    <row r="90" ht="75.75" customHeight="1">
      <c r="A90" s="79"/>
    </row>
    <row r="91" ht="75.75" customHeight="1">
      <c r="A91" s="79"/>
    </row>
    <row r="92" ht="75.75" customHeight="1">
      <c r="A92" s="79"/>
    </row>
    <row r="93" ht="75.75" customHeight="1">
      <c r="A93" s="79"/>
    </row>
    <row r="94" ht="75.75" customHeight="1">
      <c r="A94" s="79"/>
    </row>
    <row r="95" ht="75.75" customHeight="1">
      <c r="A95" s="79"/>
    </row>
    <row r="96" ht="75.75" customHeight="1">
      <c r="A96" s="79"/>
    </row>
    <row r="97" ht="75.75" customHeight="1">
      <c r="A97" s="79"/>
    </row>
    <row r="98" ht="75.75" customHeight="1">
      <c r="A98" s="79"/>
    </row>
    <row r="99" ht="75.75" customHeight="1">
      <c r="A99" s="79"/>
    </row>
    <row r="100" ht="75.75" customHeight="1">
      <c r="A100" s="79"/>
    </row>
    <row r="101" ht="75.75" customHeight="1">
      <c r="A101" s="79"/>
    </row>
    <row r="102" ht="75.75" customHeight="1">
      <c r="A102" s="79"/>
    </row>
    <row r="103" ht="75.75" customHeight="1">
      <c r="A103" s="79"/>
    </row>
    <row r="104" ht="75.75" customHeight="1">
      <c r="A104" s="79"/>
    </row>
    <row r="105" ht="75.75" customHeight="1">
      <c r="A105" s="79"/>
    </row>
    <row r="106" ht="75.75" customHeight="1">
      <c r="A106" s="79"/>
    </row>
    <row r="107" ht="75.75" customHeight="1">
      <c r="A107" s="79"/>
    </row>
    <row r="108" ht="75.75" customHeight="1">
      <c r="A108" s="79"/>
    </row>
    <row r="109" ht="75.75" customHeight="1">
      <c r="A109" s="79"/>
    </row>
    <row r="110" ht="75.75" customHeight="1">
      <c r="A110" s="79"/>
    </row>
    <row r="111" ht="75.75" customHeight="1">
      <c r="A111" s="79"/>
    </row>
    <row r="112" ht="75.75" customHeight="1">
      <c r="A112" s="79"/>
    </row>
    <row r="113" ht="75.75" customHeight="1">
      <c r="A113" s="79"/>
    </row>
    <row r="114" ht="75.75" customHeight="1">
      <c r="A114" s="79"/>
    </row>
    <row r="115" ht="75.75" customHeight="1">
      <c r="A115" s="79"/>
    </row>
    <row r="116" ht="75.75" customHeight="1">
      <c r="A116" s="79"/>
    </row>
    <row r="117" ht="75.75" customHeight="1">
      <c r="A117" s="79"/>
    </row>
    <row r="118" ht="75.75" customHeight="1">
      <c r="A118" s="79"/>
    </row>
    <row r="119" ht="75.75" customHeight="1">
      <c r="A119" s="79"/>
    </row>
    <row r="120" ht="75.75" customHeight="1">
      <c r="A120" s="79"/>
    </row>
    <row r="121" ht="75.75" customHeight="1">
      <c r="A121" s="79"/>
    </row>
    <row r="122" ht="75.75" customHeight="1">
      <c r="A122" s="79"/>
    </row>
    <row r="123" ht="75.75" customHeight="1">
      <c r="A123" s="79"/>
    </row>
    <row r="124" ht="75.75" customHeight="1">
      <c r="A124" s="79"/>
    </row>
    <row r="125" ht="75.75" customHeight="1">
      <c r="A125" s="79"/>
    </row>
    <row r="126" ht="75.75" customHeight="1">
      <c r="A126" s="79"/>
    </row>
    <row r="127" ht="75.75" customHeight="1">
      <c r="A127" s="79"/>
    </row>
    <row r="128" ht="75.75" customHeight="1">
      <c r="A128" s="79"/>
    </row>
    <row r="129" ht="75.75" customHeight="1">
      <c r="A129" s="79"/>
    </row>
    <row r="130" ht="75.75" customHeight="1">
      <c r="A130" s="79"/>
    </row>
    <row r="131" ht="75.75" customHeight="1">
      <c r="A131" s="79"/>
    </row>
    <row r="132" ht="75.75" customHeight="1">
      <c r="A132" s="79"/>
    </row>
    <row r="133" ht="75.75" customHeight="1">
      <c r="A133" s="79"/>
    </row>
    <row r="134" ht="75.75" customHeight="1">
      <c r="A134" s="79"/>
    </row>
    <row r="135" ht="75.75" customHeight="1">
      <c r="A135" s="79"/>
    </row>
    <row r="136" ht="75.75" customHeight="1">
      <c r="A136" s="79"/>
    </row>
    <row r="137" ht="75.75" customHeight="1">
      <c r="A137" s="79"/>
    </row>
    <row r="138" ht="75.75" customHeight="1">
      <c r="A138" s="79"/>
    </row>
    <row r="139" ht="75.75" customHeight="1">
      <c r="A139" s="79"/>
    </row>
    <row r="140" ht="75.75" customHeight="1">
      <c r="A140" s="79"/>
    </row>
    <row r="141" ht="75.75" customHeight="1">
      <c r="A141" s="79"/>
    </row>
    <row r="142" ht="75.75" customHeight="1">
      <c r="A142" s="79"/>
    </row>
    <row r="143" ht="75.75" customHeight="1">
      <c r="A143" s="79"/>
    </row>
    <row r="144" ht="75.75" customHeight="1">
      <c r="A144" s="79"/>
    </row>
    <row r="145" ht="75.75" customHeight="1">
      <c r="A145" s="79"/>
    </row>
    <row r="146" ht="75.75" customHeight="1">
      <c r="A146" s="79"/>
    </row>
    <row r="147" ht="75.75" customHeight="1">
      <c r="A147" s="79"/>
    </row>
    <row r="148" ht="75.75" customHeight="1">
      <c r="A148" s="79"/>
    </row>
    <row r="149" ht="75.75" customHeight="1">
      <c r="A149" s="79"/>
    </row>
    <row r="150" ht="75.75" customHeight="1">
      <c r="A150" s="79"/>
    </row>
    <row r="151" ht="75.75" customHeight="1">
      <c r="A151" s="79"/>
    </row>
    <row r="152" ht="75.75" customHeight="1">
      <c r="A152" s="79"/>
    </row>
    <row r="153" ht="75.75" customHeight="1">
      <c r="A153" s="79"/>
    </row>
    <row r="154" ht="75.75" customHeight="1">
      <c r="A154" s="79"/>
    </row>
    <row r="155" ht="75.75" customHeight="1">
      <c r="A155" s="79"/>
    </row>
    <row r="156" ht="75.75" customHeight="1">
      <c r="A156" s="79"/>
    </row>
    <row r="157" ht="75.75" customHeight="1">
      <c r="A157" s="79"/>
    </row>
    <row r="158" ht="75.75" customHeight="1">
      <c r="A158" s="79"/>
    </row>
    <row r="159" ht="75.75" customHeight="1">
      <c r="A159" s="79"/>
    </row>
    <row r="160" ht="75.75" customHeight="1">
      <c r="A160" s="79"/>
    </row>
    <row r="161" ht="75.75" customHeight="1">
      <c r="A161" s="79"/>
    </row>
    <row r="162" ht="75.75" customHeight="1">
      <c r="A162" s="79"/>
    </row>
    <row r="163" ht="75.75" customHeight="1">
      <c r="A163" s="79"/>
    </row>
    <row r="164" ht="75.75" customHeight="1">
      <c r="A164" s="79"/>
    </row>
    <row r="165" ht="75.75" customHeight="1">
      <c r="A165" s="79"/>
    </row>
    <row r="166" ht="75.75" customHeight="1">
      <c r="A166" s="79"/>
    </row>
    <row r="167" ht="75.75" customHeight="1">
      <c r="A167" s="79"/>
    </row>
    <row r="168" ht="75.75" customHeight="1">
      <c r="A168" s="79"/>
    </row>
    <row r="169" ht="75.75" customHeight="1">
      <c r="A169" s="79"/>
    </row>
    <row r="170" ht="75.75" customHeight="1">
      <c r="A170" s="79"/>
    </row>
    <row r="171" ht="75.75" customHeight="1">
      <c r="A171" s="79"/>
    </row>
    <row r="172" ht="75.75" customHeight="1">
      <c r="A172" s="79"/>
    </row>
    <row r="173" ht="75.75" customHeight="1">
      <c r="A173" s="79"/>
    </row>
    <row r="174" ht="75.75" customHeight="1">
      <c r="A174" s="79"/>
    </row>
    <row r="175" ht="75.75" customHeight="1">
      <c r="A175" s="79"/>
    </row>
    <row r="176" ht="75.75" customHeight="1">
      <c r="A176" s="79"/>
    </row>
    <row r="177" ht="75.75" customHeight="1">
      <c r="A177" s="79"/>
    </row>
    <row r="178" ht="75.75" customHeight="1">
      <c r="A178" s="79"/>
    </row>
    <row r="179" ht="75.75" customHeight="1">
      <c r="A179" s="79"/>
    </row>
    <row r="180" ht="75.75" customHeight="1">
      <c r="A180" s="79"/>
    </row>
    <row r="181" ht="75.75" customHeight="1">
      <c r="A181" s="79"/>
    </row>
    <row r="182" ht="75.75" customHeight="1">
      <c r="A182" s="79"/>
    </row>
    <row r="183" ht="75.75" customHeight="1">
      <c r="A183" s="79"/>
    </row>
    <row r="184" ht="75.75" customHeight="1">
      <c r="A184" s="79"/>
    </row>
    <row r="185" ht="75.75" customHeight="1">
      <c r="A185" s="79"/>
    </row>
    <row r="186" ht="75.75" customHeight="1">
      <c r="A186" s="79"/>
    </row>
    <row r="187" ht="75.75" customHeight="1">
      <c r="A187" s="79"/>
    </row>
    <row r="188" ht="75.75" customHeight="1">
      <c r="A188" s="79"/>
    </row>
    <row r="189" ht="75.75" customHeight="1">
      <c r="A189" s="79"/>
    </row>
    <row r="190" ht="75.75" customHeight="1">
      <c r="A190" s="79"/>
    </row>
    <row r="191" ht="75.75" customHeight="1">
      <c r="A191" s="79"/>
    </row>
    <row r="192" ht="75.75" customHeight="1">
      <c r="A192" s="79"/>
    </row>
    <row r="193" ht="75.75" customHeight="1">
      <c r="A193" s="79"/>
    </row>
    <row r="194" ht="75.75" customHeight="1">
      <c r="A194" s="79"/>
    </row>
    <row r="195" ht="75.75" customHeight="1">
      <c r="A195" s="79"/>
    </row>
    <row r="196" ht="75.75" customHeight="1">
      <c r="A196" s="79"/>
    </row>
    <row r="197" ht="75.75" customHeight="1">
      <c r="A197" s="79"/>
    </row>
    <row r="198" ht="75.75" customHeight="1">
      <c r="A198" s="79"/>
    </row>
    <row r="199" ht="75.75" customHeight="1">
      <c r="A199" s="79"/>
    </row>
    <row r="200" ht="75.75" customHeight="1">
      <c r="A200" s="79"/>
    </row>
    <row r="201" ht="75.75" customHeight="1">
      <c r="A201" s="79"/>
    </row>
    <row r="202" ht="75.75" customHeight="1">
      <c r="A202" s="79"/>
    </row>
    <row r="203" ht="75.75" customHeight="1">
      <c r="A203" s="79"/>
    </row>
    <row r="204" ht="75.75" customHeight="1">
      <c r="A204" s="79"/>
    </row>
    <row r="205" ht="75.75" customHeight="1">
      <c r="A205" s="79"/>
    </row>
    <row r="206" ht="75.75" customHeight="1">
      <c r="A206" s="79"/>
    </row>
    <row r="207" ht="75.75" customHeight="1">
      <c r="A207" s="79"/>
    </row>
    <row r="208" ht="75.75" customHeight="1">
      <c r="A208" s="79"/>
    </row>
    <row r="209" ht="75.75" customHeight="1">
      <c r="A209" s="79"/>
    </row>
    <row r="210" ht="75.75" customHeight="1">
      <c r="A210" s="79"/>
    </row>
    <row r="211" ht="75.75" customHeight="1">
      <c r="A211" s="79"/>
    </row>
    <row r="212" ht="75.75" customHeight="1">
      <c r="A212" s="79"/>
    </row>
    <row r="213" ht="75.75" customHeight="1">
      <c r="A213" s="79"/>
    </row>
    <row r="214" ht="75.75" customHeight="1">
      <c r="A214" s="79"/>
    </row>
    <row r="215" ht="75.75" customHeight="1">
      <c r="A215" s="79"/>
    </row>
    <row r="216" ht="75.75" customHeight="1">
      <c r="A216" s="79"/>
    </row>
    <row r="217" ht="75.75" customHeight="1">
      <c r="A217" s="79"/>
    </row>
    <row r="218" ht="75.75" customHeight="1">
      <c r="A218" s="79"/>
    </row>
    <row r="219" ht="75.75" customHeight="1">
      <c r="A219" s="79"/>
    </row>
    <row r="220" ht="75.75" customHeight="1">
      <c r="A220" s="7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31496062992125984" right="0.31496062992125984" top="0.1968503937007874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1" width="4.0"/>
    <col customWidth="1" min="2" max="2" width="15.63"/>
    <col customWidth="1" min="3" max="6" width="16.13"/>
    <col customWidth="1" min="7" max="7" width="13.88"/>
    <col customWidth="1" min="8" max="8" width="24.88"/>
    <col customWidth="1" min="9" max="9" width="15.88"/>
    <col customWidth="1" hidden="1" min="10" max="10" width="15.88"/>
    <col customWidth="1" min="11" max="11" width="22.63"/>
    <col customWidth="1" min="12" max="12" width="14.38"/>
    <col customWidth="1" min="13" max="15" width="9.88"/>
    <col customWidth="1" min="16" max="16" width="1.88"/>
    <col customWidth="1" min="17" max="21" width="6.5"/>
    <col customWidth="1" min="22" max="22" width="10.38"/>
    <col customWidth="1" min="23" max="23" width="5.13"/>
    <col customWidth="1" min="24" max="24" width="10.38"/>
    <col customWidth="1" min="25" max="25" width="3.88"/>
    <col customWidth="1" min="26" max="28" width="6.38"/>
    <col customWidth="1" min="29" max="29" width="7.5"/>
    <col customWidth="1" min="30" max="32" width="10.63"/>
  </cols>
  <sheetData>
    <row r="1" ht="28.5" customHeight="1">
      <c r="A1" s="50" t="s">
        <v>58</v>
      </c>
      <c r="B1" s="50" t="s">
        <v>59</v>
      </c>
      <c r="C1" s="50" t="s">
        <v>60</v>
      </c>
      <c r="D1" s="50" t="s">
        <v>61</v>
      </c>
      <c r="E1" s="50" t="s">
        <v>62</v>
      </c>
      <c r="F1" s="50" t="s">
        <v>63</v>
      </c>
      <c r="G1" s="51" t="s">
        <v>64</v>
      </c>
      <c r="H1" s="51" t="s">
        <v>65</v>
      </c>
      <c r="I1" s="52" t="s">
        <v>98</v>
      </c>
      <c r="J1" s="51" t="s">
        <v>66</v>
      </c>
      <c r="K1" s="82" t="s">
        <v>99</v>
      </c>
      <c r="L1" s="82" t="s">
        <v>100</v>
      </c>
      <c r="M1" s="50" t="s">
        <v>67</v>
      </c>
      <c r="N1" s="50" t="s">
        <v>68</v>
      </c>
      <c r="O1" s="50" t="s">
        <v>69</v>
      </c>
      <c r="P1" s="52"/>
      <c r="Q1" s="50" t="s">
        <v>70</v>
      </c>
      <c r="R1" s="50" t="s">
        <v>71</v>
      </c>
      <c r="S1" s="50" t="s">
        <v>72</v>
      </c>
      <c r="T1" s="50" t="s">
        <v>73</v>
      </c>
      <c r="U1" s="50" t="s">
        <v>74</v>
      </c>
      <c r="V1" s="50" t="s">
        <v>75</v>
      </c>
      <c r="W1" s="50" t="s">
        <v>76</v>
      </c>
      <c r="X1" s="50" t="s">
        <v>77</v>
      </c>
      <c r="Y1" s="52"/>
      <c r="Z1" s="50" t="s">
        <v>78</v>
      </c>
      <c r="AA1" s="50" t="s">
        <v>79</v>
      </c>
      <c r="AB1" s="50" t="s">
        <v>80</v>
      </c>
      <c r="AC1" s="50" t="s">
        <v>81</v>
      </c>
      <c r="AD1" s="52"/>
      <c r="AE1" s="52" t="s">
        <v>82</v>
      </c>
      <c r="AF1" s="52" t="s">
        <v>83</v>
      </c>
    </row>
    <row r="2" ht="19.5" customHeight="1">
      <c r="A2" s="20">
        <v>201.0</v>
      </c>
      <c r="B2" s="53"/>
      <c r="C2" s="20"/>
      <c r="D2" s="20"/>
      <c r="E2" s="20"/>
      <c r="F2" s="20"/>
      <c r="G2" s="54"/>
      <c r="H2" s="55"/>
      <c r="I2" s="83"/>
      <c r="J2" s="58" t="str">
        <f>IF(I2&lt;&gt;"",IF(YEAR(I2)+1&lt;YEAR(Date_Passage),"OK",IF(AND(YEAR(I2)+1=YEAR(Date_Passage),MONTH(I2)&lt;=MONTH(Date_Passage)),"OK","PAS LES DELAIS")),"")</f>
        <v/>
      </c>
      <c r="K2" s="58" t="str">
        <f>IF(I2&lt;&gt;"",IF( OR( ABS(DATEDIF(I2,Date_Passage,"d") - 365)&lt;=30,ABS(DATEDIF(I2,Date_Passage,"d") )&gt;=365),"OK","PAS DANS LES DELAIS"),"")</f>
        <v/>
      </c>
      <c r="L2" s="58" t="str">
        <f>IF(I2="","", DATEDIF(I2,Date_Passage,"d"))</f>
        <v/>
      </c>
      <c r="M2" s="32">
        <v>25.0</v>
      </c>
      <c r="N2" s="58" t="str">
        <f>('2èm DAN'!X2)</f>
        <v>N</v>
      </c>
      <c r="O2" s="32">
        <v>0.0</v>
      </c>
      <c r="P2" s="84"/>
      <c r="Q2" s="20" t="s">
        <v>84</v>
      </c>
      <c r="R2" s="20" t="s">
        <v>84</v>
      </c>
      <c r="S2" s="20" t="s">
        <v>84</v>
      </c>
      <c r="T2" s="20" t="s">
        <v>84</v>
      </c>
      <c r="U2" s="20" t="s">
        <v>84</v>
      </c>
      <c r="V2" s="58" t="str">
        <f t="shared" ref="V2:V51" si="1">IF(AND(AA2&gt;=AE2),"O",IF(AND(AB2&gt;=AE2),"N",IF(AND(AA2=AF2,AB2=AF2),"O",IF(AND(AA2&lt;=AF2,AB2&lt;=AF2),"I"))))</f>
        <v>N</v>
      </c>
      <c r="W2" s="20" t="s">
        <v>84</v>
      </c>
      <c r="X2" s="58" t="str">
        <f t="shared" ref="X2:X51" si="2">IF(W2="","",W2)</f>
        <v>N</v>
      </c>
      <c r="Y2" s="44"/>
      <c r="Z2" s="85">
        <f t="shared" ref="Z2:Z51" si="3">COUNTA(Q2:U2)</f>
        <v>5</v>
      </c>
      <c r="AA2" s="85">
        <f t="shared" ref="AA2:AA51" si="4">COUNTIF(Q2:U2,"O")</f>
        <v>0</v>
      </c>
      <c r="AB2" s="85">
        <f t="shared" ref="AB2:AB51" si="5">COUNTIF(Q2:U2,"N")</f>
        <v>5</v>
      </c>
      <c r="AC2" s="85">
        <f t="shared" ref="AC2:AC51" si="6">COUNTIF(Q2:U2,"I")</f>
        <v>0</v>
      </c>
      <c r="AE2" s="86">
        <f t="shared" ref="AE2:AE51" si="7">(Z2+1)/2</f>
        <v>3</v>
      </c>
      <c r="AF2" s="86">
        <f t="shared" ref="AF2:AF51" si="8">(Z2-1)/2</f>
        <v>2</v>
      </c>
    </row>
    <row r="3" ht="19.5" customHeight="1">
      <c r="A3" s="20">
        <v>202.0</v>
      </c>
      <c r="B3" s="53"/>
      <c r="C3" s="20"/>
      <c r="D3" s="20"/>
      <c r="E3" s="20"/>
      <c r="F3" s="20"/>
      <c r="G3" s="54"/>
      <c r="H3" s="55"/>
      <c r="I3" s="83"/>
      <c r="J3" s="58" t="str">
        <f>IF(I3&lt;&gt;"",IF(YEAR(I3)+1&lt;YEAR(Date_Passage),"OK",IF(AND(YEAR(I3)+1=YEAR(Date_Passage),MONTH(I3)&lt;=MONTH(Date_Passage)),"OK","PAS LES DELAIS")),"")</f>
        <v/>
      </c>
      <c r="K3" s="58" t="str">
        <f>IF(I3&lt;&gt;"",IF( OR( ABS(DATEDIF(I3,Date_Passage,"d") - 365)&lt;=30,ABS(DATEDIF(I3,Date_Passage,"d") )&gt;=365),"OK","PAS DANS LES DELAIS"),"")</f>
        <v/>
      </c>
      <c r="L3" s="58" t="str">
        <f>IF(I3="","", DATEDIF(I3,Date_Passage,"d"))</f>
        <v/>
      </c>
      <c r="M3" s="32"/>
      <c r="N3" s="58" t="str">
        <f t="shared" ref="N3:N51" si="9">(X3)</f>
        <v>N</v>
      </c>
      <c r="O3" s="32"/>
      <c r="P3" s="84"/>
      <c r="Q3" s="20" t="s">
        <v>84</v>
      </c>
      <c r="R3" s="20" t="s">
        <v>84</v>
      </c>
      <c r="S3" s="20" t="s">
        <v>84</v>
      </c>
      <c r="T3" s="20" t="s">
        <v>84</v>
      </c>
      <c r="U3" s="20" t="s">
        <v>84</v>
      </c>
      <c r="V3" s="58" t="str">
        <f t="shared" si="1"/>
        <v>N</v>
      </c>
      <c r="W3" s="20" t="s">
        <v>84</v>
      </c>
      <c r="X3" s="58" t="str">
        <f t="shared" si="2"/>
        <v>N</v>
      </c>
      <c r="Y3" s="44"/>
      <c r="Z3" s="85">
        <f t="shared" si="3"/>
        <v>5</v>
      </c>
      <c r="AA3" s="85">
        <f t="shared" si="4"/>
        <v>0</v>
      </c>
      <c r="AB3" s="85">
        <f t="shared" si="5"/>
        <v>5</v>
      </c>
      <c r="AC3" s="85">
        <f t="shared" si="6"/>
        <v>0</v>
      </c>
      <c r="AE3" s="86">
        <f t="shared" si="7"/>
        <v>3</v>
      </c>
      <c r="AF3" s="86">
        <f t="shared" si="8"/>
        <v>2</v>
      </c>
    </row>
    <row r="4" ht="19.5" customHeight="1">
      <c r="A4" s="20">
        <v>203.0</v>
      </c>
      <c r="B4" s="53"/>
      <c r="C4" s="20"/>
      <c r="D4" s="20"/>
      <c r="E4" s="20"/>
      <c r="F4" s="20"/>
      <c r="G4" s="54"/>
      <c r="H4" s="55"/>
      <c r="I4" s="83"/>
      <c r="J4" s="58" t="str">
        <f>IF(I4&lt;&gt;"",IF(YEAR(I4)+1&lt;YEAR(Date_Passage),"OK",IF(AND(YEAR(I4)+1=YEAR(Date_Passage),MONTH(I4)&lt;=MONTH(Date_Passage)),"OK","PAS LES DELAIS")),"")</f>
        <v/>
      </c>
      <c r="K4" s="58" t="str">
        <f>IF(I4&lt;&gt;"",IF( OR( ABS(DATEDIF(I4,Date_Passage,"d") - 365)&lt;=30,ABS(DATEDIF(I4,Date_Passage,"d") )&gt;=365),"OK","PAS DANS LES DELAIS"),"")</f>
        <v/>
      </c>
      <c r="L4" s="58" t="str">
        <f>IF(I4="","", DATEDIF(I4,Date_Passage,"d"))</f>
        <v/>
      </c>
      <c r="M4" s="32"/>
      <c r="N4" s="58" t="str">
        <f t="shared" si="9"/>
        <v>N</v>
      </c>
      <c r="O4" s="32"/>
      <c r="P4" s="84"/>
      <c r="Q4" s="20" t="s">
        <v>84</v>
      </c>
      <c r="R4" s="20" t="s">
        <v>84</v>
      </c>
      <c r="S4" s="20" t="s">
        <v>84</v>
      </c>
      <c r="T4" s="20" t="s">
        <v>84</v>
      </c>
      <c r="U4" s="20" t="s">
        <v>84</v>
      </c>
      <c r="V4" s="58" t="str">
        <f t="shared" si="1"/>
        <v>N</v>
      </c>
      <c r="W4" s="20" t="s">
        <v>84</v>
      </c>
      <c r="X4" s="58" t="str">
        <f t="shared" si="2"/>
        <v>N</v>
      </c>
      <c r="Y4" s="44"/>
      <c r="Z4" s="85">
        <f t="shared" si="3"/>
        <v>5</v>
      </c>
      <c r="AA4" s="85">
        <f t="shared" si="4"/>
        <v>0</v>
      </c>
      <c r="AB4" s="85">
        <f t="shared" si="5"/>
        <v>5</v>
      </c>
      <c r="AC4" s="85">
        <f t="shared" si="6"/>
        <v>0</v>
      </c>
      <c r="AE4" s="86">
        <f t="shared" si="7"/>
        <v>3</v>
      </c>
      <c r="AF4" s="86">
        <f t="shared" si="8"/>
        <v>2</v>
      </c>
    </row>
    <row r="5" ht="19.5" customHeight="1">
      <c r="A5" s="20">
        <v>204.0</v>
      </c>
      <c r="B5" s="53"/>
      <c r="C5" s="20"/>
      <c r="D5" s="20"/>
      <c r="E5" s="20"/>
      <c r="F5" s="20"/>
      <c r="G5" s="54"/>
      <c r="H5" s="55"/>
      <c r="I5" s="87"/>
      <c r="J5" s="58" t="str">
        <f>IF(I5&lt;&gt;"",IF(YEAR(I5)+1&lt;YEAR(Date_Passage),"OK",IF(AND(YEAR(I5)+1=YEAR(Date_Passage),MONTH(I5)&lt;=MONTH(Date_Passage)),"OK","PAS LES DELAIS")),"")</f>
        <v/>
      </c>
      <c r="K5" s="58" t="str">
        <f>IF(I5&lt;&gt;"",IF( OR( ABS(DATEDIF(I5,Date_Passage,"d") - 365)&lt;=30,ABS(DATEDIF(I5,Date_Passage,"d") )&gt;=365),"OK","PAS DANS LES DELAIS"),"")</f>
        <v/>
      </c>
      <c r="L5" s="58" t="str">
        <f>IF(I5="","", DATEDIF(I5,Date_Passage,"d"))</f>
        <v/>
      </c>
      <c r="M5" s="32"/>
      <c r="N5" s="58" t="str">
        <f t="shared" si="9"/>
        <v>N</v>
      </c>
      <c r="O5" s="32"/>
      <c r="P5" s="84"/>
      <c r="Q5" s="20" t="s">
        <v>84</v>
      </c>
      <c r="R5" s="20" t="s">
        <v>84</v>
      </c>
      <c r="S5" s="20" t="s">
        <v>84</v>
      </c>
      <c r="T5" s="20" t="s">
        <v>84</v>
      </c>
      <c r="U5" s="20" t="s">
        <v>84</v>
      </c>
      <c r="V5" s="58" t="str">
        <f t="shared" si="1"/>
        <v>N</v>
      </c>
      <c r="W5" s="20" t="s">
        <v>84</v>
      </c>
      <c r="X5" s="58" t="str">
        <f t="shared" si="2"/>
        <v>N</v>
      </c>
      <c r="Y5" s="44"/>
      <c r="Z5" s="85">
        <f t="shared" si="3"/>
        <v>5</v>
      </c>
      <c r="AA5" s="85">
        <f t="shared" si="4"/>
        <v>0</v>
      </c>
      <c r="AB5" s="85">
        <f t="shared" si="5"/>
        <v>5</v>
      </c>
      <c r="AC5" s="85">
        <f t="shared" si="6"/>
        <v>0</v>
      </c>
      <c r="AE5" s="86">
        <f t="shared" si="7"/>
        <v>3</v>
      </c>
      <c r="AF5" s="86">
        <f t="shared" si="8"/>
        <v>2</v>
      </c>
    </row>
    <row r="6" ht="19.5" customHeight="1">
      <c r="A6" s="20">
        <v>205.0</v>
      </c>
      <c r="B6" s="53"/>
      <c r="C6" s="20"/>
      <c r="D6" s="20"/>
      <c r="E6" s="20"/>
      <c r="F6" s="20"/>
      <c r="G6" s="54"/>
      <c r="H6" s="55"/>
      <c r="I6" s="87"/>
      <c r="J6" s="58" t="str">
        <f>IF(I6&lt;&gt;"",IF(YEAR(I6)+1&lt;YEAR(Date_Passage),"OK",IF(AND(YEAR(I6)+1=YEAR(Date_Passage),MONTH(I6)&lt;=MONTH(Date_Passage)),"OK","PAS LES DELAIS")),"")</f>
        <v/>
      </c>
      <c r="K6" s="58" t="str">
        <f>IF(I6&lt;&gt;"",IF( OR( ABS(DATEDIF(I6,Date_Passage,"d") - 365)&lt;=30,ABS(DATEDIF(I6,Date_Passage,"d") )&gt;=365),"OK","PAS DANS LES DELAIS"),"")</f>
        <v/>
      </c>
      <c r="L6" s="58" t="str">
        <f>IF(I6="","", DATEDIF(I6,Date_Passage,"d"))</f>
        <v/>
      </c>
      <c r="M6" s="32"/>
      <c r="N6" s="58" t="str">
        <f t="shared" si="9"/>
        <v>N</v>
      </c>
      <c r="O6" s="32"/>
      <c r="P6" s="84"/>
      <c r="Q6" s="20" t="s">
        <v>84</v>
      </c>
      <c r="R6" s="20" t="s">
        <v>84</v>
      </c>
      <c r="S6" s="20" t="s">
        <v>84</v>
      </c>
      <c r="T6" s="20" t="s">
        <v>84</v>
      </c>
      <c r="U6" s="20" t="s">
        <v>84</v>
      </c>
      <c r="V6" s="58" t="str">
        <f t="shared" si="1"/>
        <v>N</v>
      </c>
      <c r="W6" s="20" t="s">
        <v>84</v>
      </c>
      <c r="X6" s="58" t="str">
        <f t="shared" si="2"/>
        <v>N</v>
      </c>
      <c r="Y6" s="44"/>
      <c r="Z6" s="85">
        <f t="shared" si="3"/>
        <v>5</v>
      </c>
      <c r="AA6" s="85">
        <f t="shared" si="4"/>
        <v>0</v>
      </c>
      <c r="AB6" s="85">
        <f t="shared" si="5"/>
        <v>5</v>
      </c>
      <c r="AC6" s="85">
        <f t="shared" si="6"/>
        <v>0</v>
      </c>
      <c r="AE6" s="86">
        <f t="shared" si="7"/>
        <v>3</v>
      </c>
      <c r="AF6" s="86">
        <f t="shared" si="8"/>
        <v>2</v>
      </c>
    </row>
    <row r="7" ht="19.5" customHeight="1">
      <c r="A7" s="20">
        <v>206.0</v>
      </c>
      <c r="B7" s="53"/>
      <c r="C7" s="20"/>
      <c r="D7" s="20"/>
      <c r="E7" s="20"/>
      <c r="F7" s="20"/>
      <c r="G7" s="54"/>
      <c r="H7" s="55"/>
      <c r="I7" s="87"/>
      <c r="J7" s="58" t="str">
        <f>IF(I7&lt;&gt;"",IF(YEAR(I7)+1&lt;YEAR(Date_Passage),"OK",IF(AND(YEAR(I7)+1=YEAR(Date_Passage),MONTH(I7)&lt;=MONTH(Date_Passage)),"OK","PAS LES DELAIS")),"")</f>
        <v/>
      </c>
      <c r="K7" s="58" t="str">
        <f>IF(I7&lt;&gt;"",IF( OR( ABS(DATEDIF(I7,Date_Passage,"d") - 365)&lt;=30,ABS(DATEDIF(I7,Date_Passage,"d") )&gt;=365),"OK","PAS DANS LES DELAIS"),"")</f>
        <v/>
      </c>
      <c r="L7" s="58" t="str">
        <f>IF(I7="","", DATEDIF(I7,Date_Passage,"d"))</f>
        <v/>
      </c>
      <c r="M7" s="32"/>
      <c r="N7" s="58" t="str">
        <f t="shared" si="9"/>
        <v>N</v>
      </c>
      <c r="O7" s="32"/>
      <c r="P7" s="84"/>
      <c r="Q7" s="20" t="s">
        <v>84</v>
      </c>
      <c r="R7" s="20" t="s">
        <v>84</v>
      </c>
      <c r="S7" s="20" t="s">
        <v>84</v>
      </c>
      <c r="T7" s="20" t="s">
        <v>84</v>
      </c>
      <c r="U7" s="20" t="s">
        <v>84</v>
      </c>
      <c r="V7" s="58" t="str">
        <f t="shared" si="1"/>
        <v>N</v>
      </c>
      <c r="W7" s="20" t="s">
        <v>84</v>
      </c>
      <c r="X7" s="58" t="str">
        <f t="shared" si="2"/>
        <v>N</v>
      </c>
      <c r="Y7" s="44"/>
      <c r="Z7" s="85">
        <f t="shared" si="3"/>
        <v>5</v>
      </c>
      <c r="AA7" s="85">
        <f t="shared" si="4"/>
        <v>0</v>
      </c>
      <c r="AB7" s="85">
        <f t="shared" si="5"/>
        <v>5</v>
      </c>
      <c r="AC7" s="85">
        <f t="shared" si="6"/>
        <v>0</v>
      </c>
      <c r="AE7" s="86">
        <f t="shared" si="7"/>
        <v>3</v>
      </c>
      <c r="AF7" s="86">
        <f t="shared" si="8"/>
        <v>2</v>
      </c>
    </row>
    <row r="8" ht="19.5" customHeight="1">
      <c r="A8" s="20">
        <v>207.0</v>
      </c>
      <c r="B8" s="53"/>
      <c r="C8" s="20"/>
      <c r="D8" s="20"/>
      <c r="E8" s="20"/>
      <c r="F8" s="20"/>
      <c r="G8" s="54"/>
      <c r="H8" s="55"/>
      <c r="I8" s="54"/>
      <c r="J8" s="58" t="str">
        <f>IF(I8&lt;&gt;"",IF(YEAR(I8)+1&lt;YEAR(Date_Passage),"OK",IF(AND(YEAR(I8)+1=YEAR(Date_Passage),MONTH(I8)&lt;=MONTH(Date_Passage)),"OK","PAS LES DELAIS")),"")</f>
        <v/>
      </c>
      <c r="K8" s="58" t="str">
        <f>IF(I8&lt;&gt;"",IF( OR( ABS(DATEDIF(I8,Date_Passage,"d") - 365)&lt;=30,ABS(DATEDIF(I8,Date_Passage,"d") )&gt;=365),"OK","PAS DANS LES DELAIS"),"")</f>
        <v/>
      </c>
      <c r="L8" s="58" t="str">
        <f>IF(I8="","", DATEDIF(I8,Date_Passage,"d"))</f>
        <v/>
      </c>
      <c r="M8" s="32"/>
      <c r="N8" s="58" t="str">
        <f t="shared" si="9"/>
        <v>N</v>
      </c>
      <c r="O8" s="32"/>
      <c r="P8" s="84"/>
      <c r="Q8" s="20" t="s">
        <v>84</v>
      </c>
      <c r="R8" s="20" t="s">
        <v>84</v>
      </c>
      <c r="S8" s="20" t="s">
        <v>84</v>
      </c>
      <c r="T8" s="20" t="s">
        <v>84</v>
      </c>
      <c r="U8" s="20" t="s">
        <v>84</v>
      </c>
      <c r="V8" s="58" t="str">
        <f t="shared" si="1"/>
        <v>N</v>
      </c>
      <c r="W8" s="20" t="s">
        <v>84</v>
      </c>
      <c r="X8" s="58" t="str">
        <f t="shared" si="2"/>
        <v>N</v>
      </c>
      <c r="Y8" s="44"/>
      <c r="Z8" s="85">
        <f t="shared" si="3"/>
        <v>5</v>
      </c>
      <c r="AA8" s="85">
        <f t="shared" si="4"/>
        <v>0</v>
      </c>
      <c r="AB8" s="85">
        <f t="shared" si="5"/>
        <v>5</v>
      </c>
      <c r="AC8" s="85">
        <f t="shared" si="6"/>
        <v>0</v>
      </c>
      <c r="AE8" s="86">
        <f t="shared" si="7"/>
        <v>3</v>
      </c>
      <c r="AF8" s="86">
        <f t="shared" si="8"/>
        <v>2</v>
      </c>
    </row>
    <row r="9" ht="19.5" customHeight="1">
      <c r="A9" s="20">
        <v>208.0</v>
      </c>
      <c r="B9" s="53"/>
      <c r="C9" s="20"/>
      <c r="D9" s="20"/>
      <c r="E9" s="20"/>
      <c r="F9" s="20"/>
      <c r="G9" s="54"/>
      <c r="H9" s="55"/>
      <c r="I9" s="54"/>
      <c r="J9" s="58" t="str">
        <f>IF(I9&lt;&gt;"",IF(YEAR(I9)+1&lt;YEAR(Date_Passage),"OK",IF(AND(YEAR(I9)+1=YEAR(Date_Passage),MONTH(I9)&lt;=MONTH(Date_Passage)),"OK","PAS LES DELAIS")),"")</f>
        <v/>
      </c>
      <c r="K9" s="58" t="str">
        <f>IF(I9&lt;&gt;"",IF( OR( ABS(DATEDIF(I9,Date_Passage,"d") - 365)&lt;=30,ABS(DATEDIF(I9,Date_Passage,"d") )&gt;=365),"OK","PAS DANS LES DELAIS"),"")</f>
        <v/>
      </c>
      <c r="L9" s="58" t="str">
        <f>IF(I9="","", DATEDIF(I9,Date_Passage,"d"))</f>
        <v/>
      </c>
      <c r="M9" s="32"/>
      <c r="N9" s="58" t="str">
        <f t="shared" si="9"/>
        <v>N</v>
      </c>
      <c r="O9" s="32"/>
      <c r="P9" s="84"/>
      <c r="Q9" s="20" t="s">
        <v>84</v>
      </c>
      <c r="R9" s="20" t="s">
        <v>84</v>
      </c>
      <c r="S9" s="20" t="s">
        <v>84</v>
      </c>
      <c r="T9" s="20" t="s">
        <v>84</v>
      </c>
      <c r="U9" s="20" t="s">
        <v>84</v>
      </c>
      <c r="V9" s="58" t="str">
        <f t="shared" si="1"/>
        <v>N</v>
      </c>
      <c r="W9" s="20" t="s">
        <v>84</v>
      </c>
      <c r="X9" s="58" t="str">
        <f t="shared" si="2"/>
        <v>N</v>
      </c>
      <c r="Y9" s="44"/>
      <c r="Z9" s="85">
        <f t="shared" si="3"/>
        <v>5</v>
      </c>
      <c r="AA9" s="85">
        <f t="shared" si="4"/>
        <v>0</v>
      </c>
      <c r="AB9" s="85">
        <f t="shared" si="5"/>
        <v>5</v>
      </c>
      <c r="AC9" s="85">
        <f t="shared" si="6"/>
        <v>0</v>
      </c>
      <c r="AE9" s="86">
        <f t="shared" si="7"/>
        <v>3</v>
      </c>
      <c r="AF9" s="86">
        <f t="shared" si="8"/>
        <v>2</v>
      </c>
    </row>
    <row r="10" ht="19.5" customHeight="1">
      <c r="A10" s="20">
        <v>209.0</v>
      </c>
      <c r="B10" s="53"/>
      <c r="C10" s="20"/>
      <c r="D10" s="20"/>
      <c r="E10" s="20"/>
      <c r="F10" s="20"/>
      <c r="G10" s="54"/>
      <c r="H10" s="55"/>
      <c r="I10" s="54"/>
      <c r="J10" s="58" t="str">
        <f>IF(I10&lt;&gt;"",IF(YEAR(I10)+1&lt;YEAR(Date_Passage),"OK",IF(AND(YEAR(I10)+1=YEAR(Date_Passage),MONTH(I10)&lt;=MONTH(Date_Passage)),"OK","PAS LES DELAIS")),"")</f>
        <v/>
      </c>
      <c r="K10" s="58" t="str">
        <f>IF(I10&lt;&gt;"",IF( OR( ABS(DATEDIF(I10,Date_Passage,"d") - 365)&lt;=30,ABS(DATEDIF(I10,Date_Passage,"d") )&gt;=365),"OK","PAS DANS LES DELAIS"),"")</f>
        <v/>
      </c>
      <c r="L10" s="58" t="str">
        <f>IF(I10="","", DATEDIF(I10,Date_Passage,"d"))</f>
        <v/>
      </c>
      <c r="M10" s="32"/>
      <c r="N10" s="58" t="str">
        <f t="shared" si="9"/>
        <v>N</v>
      </c>
      <c r="O10" s="32"/>
      <c r="P10" s="84"/>
      <c r="Q10" s="20" t="s">
        <v>84</v>
      </c>
      <c r="R10" s="20" t="s">
        <v>84</v>
      </c>
      <c r="S10" s="20" t="s">
        <v>84</v>
      </c>
      <c r="T10" s="20" t="s">
        <v>84</v>
      </c>
      <c r="U10" s="20" t="s">
        <v>84</v>
      </c>
      <c r="V10" s="58" t="str">
        <f t="shared" si="1"/>
        <v>N</v>
      </c>
      <c r="W10" s="20" t="s">
        <v>84</v>
      </c>
      <c r="X10" s="58" t="str">
        <f t="shared" si="2"/>
        <v>N</v>
      </c>
      <c r="Y10" s="44"/>
      <c r="Z10" s="85">
        <f t="shared" si="3"/>
        <v>5</v>
      </c>
      <c r="AA10" s="85">
        <f t="shared" si="4"/>
        <v>0</v>
      </c>
      <c r="AB10" s="85">
        <f t="shared" si="5"/>
        <v>5</v>
      </c>
      <c r="AC10" s="85">
        <f t="shared" si="6"/>
        <v>0</v>
      </c>
      <c r="AE10" s="86">
        <f t="shared" si="7"/>
        <v>3</v>
      </c>
      <c r="AF10" s="86">
        <f t="shared" si="8"/>
        <v>2</v>
      </c>
    </row>
    <row r="11" ht="19.5" customHeight="1">
      <c r="A11" s="20">
        <v>210.0</v>
      </c>
      <c r="B11" s="53"/>
      <c r="C11" s="20"/>
      <c r="D11" s="20"/>
      <c r="E11" s="20"/>
      <c r="F11" s="20"/>
      <c r="G11" s="54"/>
      <c r="H11" s="55"/>
      <c r="I11" s="54"/>
      <c r="J11" s="58" t="str">
        <f>IF(I11&lt;&gt;"",IF(YEAR(I11)+1&lt;YEAR(Date_Passage),"OK",IF(AND(YEAR(I11)+1=YEAR(Date_Passage),MONTH(I11)&lt;=MONTH(Date_Passage)),"OK","PAS LES DELAIS")),"")</f>
        <v/>
      </c>
      <c r="K11" s="58" t="str">
        <f>IF(I11&lt;&gt;"",IF( OR( ABS(DATEDIF(I11,Date_Passage,"d") - 365)&lt;=30,ABS(DATEDIF(I11,Date_Passage,"d") )&gt;=365),"OK","PAS DANS LES DELAIS"),"")</f>
        <v/>
      </c>
      <c r="L11" s="58" t="str">
        <f>IF(I11="","", DATEDIF(I11,Date_Passage,"d"))</f>
        <v/>
      </c>
      <c r="M11" s="32"/>
      <c r="N11" s="58" t="str">
        <f t="shared" si="9"/>
        <v>N</v>
      </c>
      <c r="O11" s="32"/>
      <c r="P11" s="84"/>
      <c r="Q11" s="20" t="s">
        <v>84</v>
      </c>
      <c r="R11" s="20" t="s">
        <v>84</v>
      </c>
      <c r="S11" s="20" t="s">
        <v>84</v>
      </c>
      <c r="T11" s="20" t="s">
        <v>84</v>
      </c>
      <c r="U11" s="20" t="s">
        <v>84</v>
      </c>
      <c r="V11" s="58" t="str">
        <f t="shared" si="1"/>
        <v>N</v>
      </c>
      <c r="W11" s="20" t="s">
        <v>84</v>
      </c>
      <c r="X11" s="58" t="str">
        <f t="shared" si="2"/>
        <v>N</v>
      </c>
      <c r="Y11" s="44"/>
      <c r="Z11" s="85">
        <f t="shared" si="3"/>
        <v>5</v>
      </c>
      <c r="AA11" s="85">
        <f t="shared" si="4"/>
        <v>0</v>
      </c>
      <c r="AB11" s="85">
        <f t="shared" si="5"/>
        <v>5</v>
      </c>
      <c r="AC11" s="85">
        <f t="shared" si="6"/>
        <v>0</v>
      </c>
      <c r="AE11" s="86">
        <f t="shared" si="7"/>
        <v>3</v>
      </c>
      <c r="AF11" s="86">
        <f t="shared" si="8"/>
        <v>2</v>
      </c>
    </row>
    <row r="12" ht="19.5" customHeight="1">
      <c r="A12" s="20">
        <v>211.0</v>
      </c>
      <c r="B12" s="53"/>
      <c r="C12" s="20"/>
      <c r="D12" s="20"/>
      <c r="E12" s="20"/>
      <c r="F12" s="20"/>
      <c r="G12" s="54"/>
      <c r="H12" s="55"/>
      <c r="I12" s="87"/>
      <c r="J12" s="58" t="str">
        <f>IF(I12&lt;&gt;"",IF(YEAR(I12)+1&lt;YEAR(Date_Passage),"OK",IF(AND(YEAR(I12)+1=YEAR(Date_Passage),MONTH(I12)&lt;=MONTH(Date_Passage)),"OK","PAS LES DELAIS")),"")</f>
        <v/>
      </c>
      <c r="K12" s="58" t="str">
        <f>IF(I12&lt;&gt;"",IF( OR( ABS(DATEDIF(I12,Date_Passage,"d") - 365)&lt;=30,ABS(DATEDIF(I12,Date_Passage,"d") )&gt;=365),"OK","PAS DANS LES DELAIS"),"")</f>
        <v/>
      </c>
      <c r="L12" s="58" t="str">
        <f>IF(I12="","", DATEDIF(I12,Date_Passage,"d"))</f>
        <v/>
      </c>
      <c r="M12" s="32"/>
      <c r="N12" s="58" t="str">
        <f t="shared" si="9"/>
        <v>N</v>
      </c>
      <c r="O12" s="32"/>
      <c r="P12" s="84"/>
      <c r="Q12" s="20" t="s">
        <v>84</v>
      </c>
      <c r="R12" s="20" t="s">
        <v>84</v>
      </c>
      <c r="S12" s="20" t="s">
        <v>84</v>
      </c>
      <c r="T12" s="20" t="s">
        <v>84</v>
      </c>
      <c r="U12" s="20" t="s">
        <v>84</v>
      </c>
      <c r="V12" s="58" t="str">
        <f t="shared" si="1"/>
        <v>N</v>
      </c>
      <c r="W12" s="20" t="s">
        <v>84</v>
      </c>
      <c r="X12" s="58" t="str">
        <f t="shared" si="2"/>
        <v>N</v>
      </c>
      <c r="Y12" s="44"/>
      <c r="Z12" s="85">
        <f t="shared" si="3"/>
        <v>5</v>
      </c>
      <c r="AA12" s="85">
        <f t="shared" si="4"/>
        <v>0</v>
      </c>
      <c r="AB12" s="85">
        <f t="shared" si="5"/>
        <v>5</v>
      </c>
      <c r="AC12" s="85">
        <f t="shared" si="6"/>
        <v>0</v>
      </c>
      <c r="AE12" s="86">
        <f t="shared" si="7"/>
        <v>3</v>
      </c>
      <c r="AF12" s="86">
        <f t="shared" si="8"/>
        <v>2</v>
      </c>
    </row>
    <row r="13" ht="19.5" customHeight="1">
      <c r="A13" s="20">
        <v>212.0</v>
      </c>
      <c r="B13" s="53"/>
      <c r="C13" s="20"/>
      <c r="D13" s="20"/>
      <c r="E13" s="20"/>
      <c r="F13" s="20"/>
      <c r="G13" s="54"/>
      <c r="H13" s="55"/>
      <c r="I13" s="54"/>
      <c r="J13" s="58" t="str">
        <f>IF(I13&lt;&gt;"",IF(YEAR(I13)+1&lt;YEAR(Date_Passage),"OK",IF(AND(YEAR(I13)+1=YEAR(Date_Passage),MONTH(I13)&lt;=MONTH(Date_Passage)),"OK","PAS LES DELAIS")),"")</f>
        <v/>
      </c>
      <c r="K13" s="58" t="str">
        <f>IF(I13&lt;&gt;"",IF( OR( ABS(DATEDIF(I13,Date_Passage,"d") - 365)&lt;=30,ABS(DATEDIF(I13,Date_Passage,"d") )&gt;=365),"OK","PAS DANS LES DELAIS"),"")</f>
        <v/>
      </c>
      <c r="L13" s="58" t="str">
        <f>IF(I13="","", DATEDIF(I13,Date_Passage,"d"))</f>
        <v/>
      </c>
      <c r="M13" s="32"/>
      <c r="N13" s="58" t="str">
        <f t="shared" si="9"/>
        <v>N</v>
      </c>
      <c r="O13" s="32"/>
      <c r="P13" s="84"/>
      <c r="Q13" s="20" t="s">
        <v>84</v>
      </c>
      <c r="R13" s="20" t="s">
        <v>84</v>
      </c>
      <c r="S13" s="20" t="s">
        <v>84</v>
      </c>
      <c r="T13" s="20" t="s">
        <v>84</v>
      </c>
      <c r="U13" s="20" t="s">
        <v>84</v>
      </c>
      <c r="V13" s="58" t="str">
        <f t="shared" si="1"/>
        <v>N</v>
      </c>
      <c r="W13" s="20" t="s">
        <v>84</v>
      </c>
      <c r="X13" s="58" t="str">
        <f t="shared" si="2"/>
        <v>N</v>
      </c>
      <c r="Y13" s="44"/>
      <c r="Z13" s="85">
        <f t="shared" si="3"/>
        <v>5</v>
      </c>
      <c r="AA13" s="85">
        <f t="shared" si="4"/>
        <v>0</v>
      </c>
      <c r="AB13" s="85">
        <f t="shared" si="5"/>
        <v>5</v>
      </c>
      <c r="AC13" s="85">
        <f t="shared" si="6"/>
        <v>0</v>
      </c>
      <c r="AE13" s="86">
        <f t="shared" si="7"/>
        <v>3</v>
      </c>
      <c r="AF13" s="86">
        <f t="shared" si="8"/>
        <v>2</v>
      </c>
    </row>
    <row r="14" ht="19.5" customHeight="1">
      <c r="A14" s="20">
        <v>213.0</v>
      </c>
      <c r="B14" s="53"/>
      <c r="C14" s="20"/>
      <c r="D14" s="20"/>
      <c r="E14" s="20"/>
      <c r="F14" s="20"/>
      <c r="G14" s="54"/>
      <c r="H14" s="55"/>
      <c r="I14" s="54"/>
      <c r="J14" s="58" t="str">
        <f>IF(I14&lt;&gt;"",IF(YEAR(I14)+1&lt;YEAR(Date_Passage),"OK",IF(AND(YEAR(I14)+1=YEAR(Date_Passage),MONTH(I14)&lt;=MONTH(Date_Passage)),"OK","PAS LES DELAIS")),"")</f>
        <v/>
      </c>
      <c r="K14" s="58" t="str">
        <f>IF(I14&lt;&gt;"",IF( OR( ABS(DATEDIF(I14,Date_Passage,"d") - 365)&lt;=30,ABS(DATEDIF(I14,Date_Passage,"d") )&gt;=365),"OK","PAS DANS LES DELAIS"),"")</f>
        <v/>
      </c>
      <c r="L14" s="58" t="str">
        <f>IF(I14="","", DATEDIF(I14,Date_Passage,"d"))</f>
        <v/>
      </c>
      <c r="M14" s="32"/>
      <c r="N14" s="58" t="str">
        <f t="shared" si="9"/>
        <v>N</v>
      </c>
      <c r="O14" s="32"/>
      <c r="P14" s="84"/>
      <c r="Q14" s="20" t="s">
        <v>84</v>
      </c>
      <c r="R14" s="20" t="s">
        <v>84</v>
      </c>
      <c r="S14" s="20" t="s">
        <v>84</v>
      </c>
      <c r="T14" s="20" t="s">
        <v>84</v>
      </c>
      <c r="U14" s="20" t="s">
        <v>84</v>
      </c>
      <c r="V14" s="58" t="str">
        <f t="shared" si="1"/>
        <v>N</v>
      </c>
      <c r="W14" s="20" t="s">
        <v>84</v>
      </c>
      <c r="X14" s="58" t="str">
        <f t="shared" si="2"/>
        <v>N</v>
      </c>
      <c r="Y14" s="44"/>
      <c r="Z14" s="85">
        <f t="shared" si="3"/>
        <v>5</v>
      </c>
      <c r="AA14" s="85">
        <f t="shared" si="4"/>
        <v>0</v>
      </c>
      <c r="AB14" s="85">
        <f t="shared" si="5"/>
        <v>5</v>
      </c>
      <c r="AC14" s="85">
        <f t="shared" si="6"/>
        <v>0</v>
      </c>
      <c r="AE14" s="86">
        <f t="shared" si="7"/>
        <v>3</v>
      </c>
      <c r="AF14" s="86">
        <f t="shared" si="8"/>
        <v>2</v>
      </c>
    </row>
    <row r="15" ht="19.5" customHeight="1">
      <c r="A15" s="20">
        <v>214.0</v>
      </c>
      <c r="B15" s="53"/>
      <c r="C15" s="20"/>
      <c r="D15" s="20"/>
      <c r="E15" s="20"/>
      <c r="F15" s="20"/>
      <c r="G15" s="54"/>
      <c r="H15" s="55"/>
      <c r="I15" s="54"/>
      <c r="J15" s="58" t="str">
        <f>IF(I15&lt;&gt;"",IF(YEAR(I15)+1&lt;YEAR(Date_Passage),"OK",IF(AND(YEAR(I15)+1=YEAR(Date_Passage),MONTH(I15)&lt;=MONTH(Date_Passage)),"OK","PAS LES DELAIS")),"")</f>
        <v/>
      </c>
      <c r="K15" s="58" t="str">
        <f>IF(I15&lt;&gt;"",IF( OR( ABS(DATEDIF(I15,Date_Passage,"d") - 365)&lt;=30,ABS(DATEDIF(I15,Date_Passage,"d") )&gt;=365),"OK","PAS DANS LES DELAIS"),"")</f>
        <v/>
      </c>
      <c r="L15" s="58" t="str">
        <f>IF(I15="","", DATEDIF(I15,Date_Passage,"d"))</f>
        <v/>
      </c>
      <c r="M15" s="32"/>
      <c r="N15" s="58" t="str">
        <f t="shared" si="9"/>
        <v>N</v>
      </c>
      <c r="O15" s="32"/>
      <c r="P15" s="84"/>
      <c r="Q15" s="20" t="s">
        <v>84</v>
      </c>
      <c r="R15" s="20" t="s">
        <v>84</v>
      </c>
      <c r="S15" s="20" t="s">
        <v>84</v>
      </c>
      <c r="T15" s="20" t="s">
        <v>84</v>
      </c>
      <c r="U15" s="20" t="s">
        <v>84</v>
      </c>
      <c r="V15" s="58" t="str">
        <f t="shared" si="1"/>
        <v>N</v>
      </c>
      <c r="W15" s="20" t="s">
        <v>84</v>
      </c>
      <c r="X15" s="58" t="str">
        <f t="shared" si="2"/>
        <v>N</v>
      </c>
      <c r="Y15" s="44"/>
      <c r="Z15" s="85">
        <f t="shared" si="3"/>
        <v>5</v>
      </c>
      <c r="AA15" s="85">
        <f t="shared" si="4"/>
        <v>0</v>
      </c>
      <c r="AB15" s="85">
        <f t="shared" si="5"/>
        <v>5</v>
      </c>
      <c r="AC15" s="85">
        <f t="shared" si="6"/>
        <v>0</v>
      </c>
      <c r="AE15" s="86">
        <f t="shared" si="7"/>
        <v>3</v>
      </c>
      <c r="AF15" s="86">
        <f t="shared" si="8"/>
        <v>2</v>
      </c>
    </row>
    <row r="16" ht="19.5" customHeight="1">
      <c r="A16" s="20">
        <v>215.0</v>
      </c>
      <c r="B16" s="53"/>
      <c r="C16" s="20"/>
      <c r="D16" s="20"/>
      <c r="E16" s="20"/>
      <c r="F16" s="20"/>
      <c r="G16" s="54"/>
      <c r="H16" s="55"/>
      <c r="I16" s="54"/>
      <c r="J16" s="58" t="str">
        <f>IF(I16&lt;&gt;"",IF(YEAR(I16)+1&lt;YEAR(Date_Passage),"OK",IF(AND(YEAR(I16)+1=YEAR(Date_Passage),MONTH(I16)&lt;=MONTH(Date_Passage)),"OK","PAS LES DELAIS")),"")</f>
        <v/>
      </c>
      <c r="K16" s="58" t="str">
        <f>IF(I16&lt;&gt;"",IF( OR( ABS(DATEDIF(I16,Date_Passage,"d") - 365)&lt;=30,ABS(DATEDIF(I16,Date_Passage,"d") )&gt;=365),"OK","PAS DANS LES DELAIS"),"")</f>
        <v/>
      </c>
      <c r="L16" s="58" t="str">
        <f>IF(I16="","", DATEDIF(I16,Date_Passage,"d"))</f>
        <v/>
      </c>
      <c r="M16" s="32"/>
      <c r="N16" s="58" t="str">
        <f t="shared" si="9"/>
        <v>N</v>
      </c>
      <c r="O16" s="32"/>
      <c r="P16" s="84"/>
      <c r="Q16" s="20" t="s">
        <v>84</v>
      </c>
      <c r="R16" s="20" t="s">
        <v>84</v>
      </c>
      <c r="S16" s="20" t="s">
        <v>84</v>
      </c>
      <c r="T16" s="20" t="s">
        <v>84</v>
      </c>
      <c r="U16" s="20" t="s">
        <v>84</v>
      </c>
      <c r="V16" s="58" t="str">
        <f t="shared" si="1"/>
        <v>N</v>
      </c>
      <c r="W16" s="20" t="s">
        <v>84</v>
      </c>
      <c r="X16" s="58" t="str">
        <f t="shared" si="2"/>
        <v>N</v>
      </c>
      <c r="Y16" s="44"/>
      <c r="Z16" s="85">
        <f t="shared" si="3"/>
        <v>5</v>
      </c>
      <c r="AA16" s="85">
        <f t="shared" si="4"/>
        <v>0</v>
      </c>
      <c r="AB16" s="85">
        <f t="shared" si="5"/>
        <v>5</v>
      </c>
      <c r="AC16" s="85">
        <f t="shared" si="6"/>
        <v>0</v>
      </c>
      <c r="AE16" s="86">
        <f t="shared" si="7"/>
        <v>3</v>
      </c>
      <c r="AF16" s="86">
        <f t="shared" si="8"/>
        <v>2</v>
      </c>
    </row>
    <row r="17" ht="19.5" customHeight="1">
      <c r="A17" s="20">
        <v>216.0</v>
      </c>
      <c r="B17" s="53"/>
      <c r="C17" s="20"/>
      <c r="D17" s="20"/>
      <c r="E17" s="20"/>
      <c r="F17" s="20"/>
      <c r="G17" s="54"/>
      <c r="H17" s="55"/>
      <c r="I17" s="54"/>
      <c r="J17" s="58" t="str">
        <f>IF(I17&lt;&gt;"",IF(YEAR(I17)+1&lt;YEAR(Date_Passage),"OK",IF(AND(YEAR(I17)+1=YEAR(Date_Passage),MONTH(I17)&lt;=MONTH(Date_Passage)),"OK","PAS LES DELAIS")),"")</f>
        <v/>
      </c>
      <c r="K17" s="58" t="str">
        <f>IF(I17&lt;&gt;"",IF( OR( ABS(DATEDIF(I17,Date_Passage,"d") - 365)&lt;=30,ABS(DATEDIF(I17,Date_Passage,"d") )&gt;=365),"OK","PAS DANS LES DELAIS"),"")</f>
        <v/>
      </c>
      <c r="L17" s="58" t="str">
        <f>IF(I17="","", DATEDIF(I17,Date_Passage,"d"))</f>
        <v/>
      </c>
      <c r="M17" s="32"/>
      <c r="N17" s="58" t="str">
        <f t="shared" si="9"/>
        <v>N</v>
      </c>
      <c r="O17" s="32"/>
      <c r="P17" s="84"/>
      <c r="Q17" s="20" t="s">
        <v>84</v>
      </c>
      <c r="R17" s="20" t="s">
        <v>84</v>
      </c>
      <c r="S17" s="20" t="s">
        <v>84</v>
      </c>
      <c r="T17" s="20" t="s">
        <v>84</v>
      </c>
      <c r="U17" s="20" t="s">
        <v>84</v>
      </c>
      <c r="V17" s="58" t="str">
        <f t="shared" si="1"/>
        <v>N</v>
      </c>
      <c r="W17" s="20" t="s">
        <v>84</v>
      </c>
      <c r="X17" s="58" t="str">
        <f t="shared" si="2"/>
        <v>N</v>
      </c>
      <c r="Y17" s="44"/>
      <c r="Z17" s="85">
        <f t="shared" si="3"/>
        <v>5</v>
      </c>
      <c r="AA17" s="85">
        <f t="shared" si="4"/>
        <v>0</v>
      </c>
      <c r="AB17" s="85">
        <f t="shared" si="5"/>
        <v>5</v>
      </c>
      <c r="AC17" s="85">
        <f t="shared" si="6"/>
        <v>0</v>
      </c>
      <c r="AE17" s="86">
        <f t="shared" si="7"/>
        <v>3</v>
      </c>
      <c r="AF17" s="86">
        <f t="shared" si="8"/>
        <v>2</v>
      </c>
    </row>
    <row r="18" ht="19.5" customHeight="1">
      <c r="A18" s="20">
        <v>217.0</v>
      </c>
      <c r="B18" s="53"/>
      <c r="C18" s="20"/>
      <c r="D18" s="20"/>
      <c r="E18" s="20"/>
      <c r="F18" s="20"/>
      <c r="G18" s="54"/>
      <c r="H18" s="55"/>
      <c r="I18" s="54"/>
      <c r="J18" s="58" t="str">
        <f>IF(I18&lt;&gt;"",IF(YEAR(I18)+1&lt;YEAR(Date_Passage),"OK",IF(AND(YEAR(I18)+1=YEAR(Date_Passage),MONTH(I18)&lt;=MONTH(Date_Passage)),"OK","PAS LES DELAIS")),"")</f>
        <v/>
      </c>
      <c r="K18" s="58" t="str">
        <f>IF(I18&lt;&gt;"",IF( OR( ABS(DATEDIF(I18,Date_Passage,"d") - 365)&lt;=30,ABS(DATEDIF(I18,Date_Passage,"d") )&gt;=365),"OK","PAS DANS LES DELAIS"),"")</f>
        <v/>
      </c>
      <c r="L18" s="58" t="str">
        <f>IF(I18="","", DATEDIF(I18,Date_Passage,"d"))</f>
        <v/>
      </c>
      <c r="M18" s="32"/>
      <c r="N18" s="58" t="str">
        <f t="shared" si="9"/>
        <v>N</v>
      </c>
      <c r="O18" s="32"/>
      <c r="P18" s="84"/>
      <c r="Q18" s="20" t="s">
        <v>84</v>
      </c>
      <c r="R18" s="20" t="s">
        <v>84</v>
      </c>
      <c r="S18" s="20" t="s">
        <v>84</v>
      </c>
      <c r="T18" s="20" t="s">
        <v>84</v>
      </c>
      <c r="U18" s="20" t="s">
        <v>84</v>
      </c>
      <c r="V18" s="58" t="str">
        <f t="shared" si="1"/>
        <v>N</v>
      </c>
      <c r="W18" s="20" t="s">
        <v>84</v>
      </c>
      <c r="X18" s="58" t="str">
        <f t="shared" si="2"/>
        <v>N</v>
      </c>
      <c r="Y18" s="44"/>
      <c r="Z18" s="85">
        <f t="shared" si="3"/>
        <v>5</v>
      </c>
      <c r="AA18" s="85">
        <f t="shared" si="4"/>
        <v>0</v>
      </c>
      <c r="AB18" s="85">
        <f t="shared" si="5"/>
        <v>5</v>
      </c>
      <c r="AC18" s="85">
        <f t="shared" si="6"/>
        <v>0</v>
      </c>
      <c r="AE18" s="86">
        <f t="shared" si="7"/>
        <v>3</v>
      </c>
      <c r="AF18" s="86">
        <f t="shared" si="8"/>
        <v>2</v>
      </c>
    </row>
    <row r="19" ht="19.5" customHeight="1">
      <c r="A19" s="20">
        <v>218.0</v>
      </c>
      <c r="B19" s="53"/>
      <c r="C19" s="20"/>
      <c r="D19" s="20"/>
      <c r="E19" s="20"/>
      <c r="F19" s="20"/>
      <c r="G19" s="54"/>
      <c r="H19" s="55"/>
      <c r="I19" s="54"/>
      <c r="J19" s="58" t="str">
        <f>IF(I19&lt;&gt;"",IF(YEAR(I19)+1&lt;YEAR(Date_Passage),"OK",IF(AND(YEAR(I19)+1=YEAR(Date_Passage),MONTH(I19)&lt;=MONTH(Date_Passage)),"OK","PAS LES DELAIS")),"")</f>
        <v/>
      </c>
      <c r="K19" s="58" t="str">
        <f>IF(I19&lt;&gt;"",IF( OR( ABS(DATEDIF(I19,Date_Passage,"d") - 365)&lt;=30,ABS(DATEDIF(I19,Date_Passage,"d") )&gt;=365),"OK","PAS DANS LES DELAIS"),"")</f>
        <v/>
      </c>
      <c r="L19" s="58" t="str">
        <f>IF(I19="","", DATEDIF(I19,Date_Passage,"d"))</f>
        <v/>
      </c>
      <c r="M19" s="32"/>
      <c r="N19" s="58" t="str">
        <f t="shared" si="9"/>
        <v>N</v>
      </c>
      <c r="O19" s="32"/>
      <c r="P19" s="84"/>
      <c r="Q19" s="20" t="s">
        <v>84</v>
      </c>
      <c r="R19" s="20" t="s">
        <v>84</v>
      </c>
      <c r="S19" s="20" t="s">
        <v>84</v>
      </c>
      <c r="T19" s="20" t="s">
        <v>84</v>
      </c>
      <c r="U19" s="20" t="s">
        <v>84</v>
      </c>
      <c r="V19" s="58" t="str">
        <f t="shared" si="1"/>
        <v>N</v>
      </c>
      <c r="W19" s="20" t="s">
        <v>84</v>
      </c>
      <c r="X19" s="58" t="str">
        <f t="shared" si="2"/>
        <v>N</v>
      </c>
      <c r="Y19" s="44"/>
      <c r="Z19" s="85">
        <f t="shared" si="3"/>
        <v>5</v>
      </c>
      <c r="AA19" s="85">
        <f t="shared" si="4"/>
        <v>0</v>
      </c>
      <c r="AB19" s="85">
        <f t="shared" si="5"/>
        <v>5</v>
      </c>
      <c r="AC19" s="85">
        <f t="shared" si="6"/>
        <v>0</v>
      </c>
      <c r="AE19" s="86">
        <f t="shared" si="7"/>
        <v>3</v>
      </c>
      <c r="AF19" s="86">
        <f t="shared" si="8"/>
        <v>2</v>
      </c>
    </row>
    <row r="20" ht="19.5" customHeight="1">
      <c r="A20" s="20">
        <v>219.0</v>
      </c>
      <c r="B20" s="53"/>
      <c r="C20" s="20"/>
      <c r="D20" s="20"/>
      <c r="E20" s="20"/>
      <c r="F20" s="20"/>
      <c r="G20" s="54"/>
      <c r="H20" s="55"/>
      <c r="I20" s="54"/>
      <c r="J20" s="58" t="str">
        <f>IF(I20&lt;&gt;"",IF(YEAR(I20)+1&lt;YEAR(Date_Passage),"OK",IF(AND(YEAR(I20)+1=YEAR(Date_Passage),MONTH(I20)&lt;=MONTH(Date_Passage)),"OK","PAS LES DELAIS")),"")</f>
        <v/>
      </c>
      <c r="K20" s="58" t="str">
        <f>IF(I20&lt;&gt;"",IF( OR( ABS(DATEDIF(I20,Date_Passage,"d") - 365)&lt;=30,ABS(DATEDIF(I20,Date_Passage,"d") )&gt;=365),"OK","PAS DANS LES DELAIS"),"")</f>
        <v/>
      </c>
      <c r="L20" s="58" t="str">
        <f>IF(I20="","", DATEDIF(I20,Date_Passage,"d"))</f>
        <v/>
      </c>
      <c r="M20" s="32"/>
      <c r="N20" s="58" t="str">
        <f t="shared" si="9"/>
        <v>N</v>
      </c>
      <c r="O20" s="32"/>
      <c r="P20" s="84"/>
      <c r="Q20" s="20" t="s">
        <v>84</v>
      </c>
      <c r="R20" s="20" t="s">
        <v>84</v>
      </c>
      <c r="S20" s="20" t="s">
        <v>84</v>
      </c>
      <c r="T20" s="20" t="s">
        <v>84</v>
      </c>
      <c r="U20" s="20" t="s">
        <v>84</v>
      </c>
      <c r="V20" s="58" t="str">
        <f t="shared" si="1"/>
        <v>N</v>
      </c>
      <c r="W20" s="20" t="s">
        <v>84</v>
      </c>
      <c r="X20" s="58" t="str">
        <f t="shared" si="2"/>
        <v>N</v>
      </c>
      <c r="Y20" s="44"/>
      <c r="Z20" s="85">
        <f t="shared" si="3"/>
        <v>5</v>
      </c>
      <c r="AA20" s="85">
        <f t="shared" si="4"/>
        <v>0</v>
      </c>
      <c r="AB20" s="85">
        <f t="shared" si="5"/>
        <v>5</v>
      </c>
      <c r="AC20" s="85">
        <f t="shared" si="6"/>
        <v>0</v>
      </c>
      <c r="AE20" s="86">
        <f t="shared" si="7"/>
        <v>3</v>
      </c>
      <c r="AF20" s="86">
        <f t="shared" si="8"/>
        <v>2</v>
      </c>
    </row>
    <row r="21" ht="19.5" customHeight="1">
      <c r="A21" s="20">
        <v>220.0</v>
      </c>
      <c r="B21" s="53"/>
      <c r="C21" s="20"/>
      <c r="D21" s="20"/>
      <c r="E21" s="20"/>
      <c r="F21" s="20"/>
      <c r="G21" s="54"/>
      <c r="H21" s="55"/>
      <c r="I21" s="54"/>
      <c r="J21" s="58" t="str">
        <f>IF(I21&lt;&gt;"",IF(YEAR(I21)+1&lt;YEAR(Date_Passage),"OK",IF(AND(YEAR(I21)+1=YEAR(Date_Passage),MONTH(I21)&lt;=MONTH(Date_Passage)),"OK","PAS LES DELAIS")),"")</f>
        <v/>
      </c>
      <c r="K21" s="58" t="str">
        <f>IF(I21&lt;&gt;"",IF( OR( ABS(DATEDIF(I21,Date_Passage,"d") - 365)&lt;=30,ABS(DATEDIF(I21,Date_Passage,"d") )&gt;=365),"OK","PAS DANS LES DELAIS"),"")</f>
        <v/>
      </c>
      <c r="L21" s="58" t="str">
        <f>IF(I21="","", DATEDIF(I21,Date_Passage,"d"))</f>
        <v/>
      </c>
      <c r="M21" s="20"/>
      <c r="N21" s="58" t="str">
        <f t="shared" si="9"/>
        <v>N</v>
      </c>
      <c r="O21" s="20"/>
      <c r="P21" s="84"/>
      <c r="Q21" s="20" t="s">
        <v>84</v>
      </c>
      <c r="R21" s="20" t="s">
        <v>84</v>
      </c>
      <c r="S21" s="20" t="s">
        <v>84</v>
      </c>
      <c r="T21" s="20" t="s">
        <v>84</v>
      </c>
      <c r="U21" s="20" t="s">
        <v>84</v>
      </c>
      <c r="V21" s="58" t="str">
        <f t="shared" si="1"/>
        <v>N</v>
      </c>
      <c r="W21" s="20" t="s">
        <v>84</v>
      </c>
      <c r="X21" s="58" t="str">
        <f t="shared" si="2"/>
        <v>N</v>
      </c>
      <c r="Y21" s="44"/>
      <c r="Z21" s="85">
        <f t="shared" si="3"/>
        <v>5</v>
      </c>
      <c r="AA21" s="85">
        <f t="shared" si="4"/>
        <v>0</v>
      </c>
      <c r="AB21" s="85">
        <f t="shared" si="5"/>
        <v>5</v>
      </c>
      <c r="AC21" s="85">
        <f t="shared" si="6"/>
        <v>0</v>
      </c>
      <c r="AE21" s="86">
        <f t="shared" si="7"/>
        <v>3</v>
      </c>
      <c r="AF21" s="86">
        <f t="shared" si="8"/>
        <v>2</v>
      </c>
    </row>
    <row r="22" ht="19.5" customHeight="1">
      <c r="A22" s="20">
        <v>221.0</v>
      </c>
      <c r="B22" s="53"/>
      <c r="C22" s="20"/>
      <c r="D22" s="20"/>
      <c r="E22" s="20"/>
      <c r="F22" s="20"/>
      <c r="G22" s="54"/>
      <c r="H22" s="55"/>
      <c r="I22" s="54"/>
      <c r="J22" s="58" t="str">
        <f>IF(I22&lt;&gt;"",IF(YEAR(I22)+1&lt;YEAR(Date_Passage),"OK",IF(AND(YEAR(I22)+1=YEAR(Date_Passage),MONTH(I22)&lt;=MONTH(Date_Passage)),"OK","PAS LES DELAIS")),"")</f>
        <v/>
      </c>
      <c r="K22" s="58" t="str">
        <f>IF(I22&lt;&gt;"",IF( OR( ABS(DATEDIF(I22,Date_Passage,"d") - 365)&lt;=30,ABS(DATEDIF(I22,Date_Passage,"d") )&gt;=365),"OK","PAS DANS LES DELAIS"),"")</f>
        <v/>
      </c>
      <c r="L22" s="58" t="str">
        <f>IF(I22="","", DATEDIF(I22,Date_Passage,"d"))</f>
        <v/>
      </c>
      <c r="M22" s="20"/>
      <c r="N22" s="58" t="str">
        <f t="shared" si="9"/>
        <v>N</v>
      </c>
      <c r="O22" s="20"/>
      <c r="P22" s="84"/>
      <c r="Q22" s="20" t="s">
        <v>84</v>
      </c>
      <c r="R22" s="20" t="s">
        <v>84</v>
      </c>
      <c r="S22" s="20" t="s">
        <v>84</v>
      </c>
      <c r="T22" s="20" t="s">
        <v>84</v>
      </c>
      <c r="U22" s="20" t="s">
        <v>84</v>
      </c>
      <c r="V22" s="58" t="str">
        <f t="shared" si="1"/>
        <v>N</v>
      </c>
      <c r="W22" s="20" t="s">
        <v>84</v>
      </c>
      <c r="X22" s="58" t="str">
        <f t="shared" si="2"/>
        <v>N</v>
      </c>
      <c r="Y22" s="44"/>
      <c r="Z22" s="85">
        <f t="shared" si="3"/>
        <v>5</v>
      </c>
      <c r="AA22" s="85">
        <f t="shared" si="4"/>
        <v>0</v>
      </c>
      <c r="AB22" s="85">
        <f t="shared" si="5"/>
        <v>5</v>
      </c>
      <c r="AC22" s="85">
        <f t="shared" si="6"/>
        <v>0</v>
      </c>
      <c r="AE22" s="86">
        <f t="shared" si="7"/>
        <v>3</v>
      </c>
      <c r="AF22" s="86">
        <f t="shared" si="8"/>
        <v>2</v>
      </c>
    </row>
    <row r="23" ht="19.5" customHeight="1">
      <c r="A23" s="20">
        <v>222.0</v>
      </c>
      <c r="B23" s="53"/>
      <c r="C23" s="20"/>
      <c r="D23" s="20"/>
      <c r="E23" s="20"/>
      <c r="F23" s="20"/>
      <c r="G23" s="54"/>
      <c r="H23" s="55"/>
      <c r="I23" s="54"/>
      <c r="J23" s="58" t="str">
        <f>IF(I23&lt;&gt;"",IF(YEAR(I23)+1&lt;YEAR(Date_Passage),"OK",IF(AND(YEAR(I23)+1=YEAR(Date_Passage),MONTH(I23)&lt;=MONTH(Date_Passage)),"OK","PAS LES DELAIS")),"")</f>
        <v/>
      </c>
      <c r="K23" s="58" t="str">
        <f>IF(I23&lt;&gt;"",IF( OR( ABS(DATEDIF(I23,Date_Passage,"d") - 365)&lt;=30,ABS(DATEDIF(I23,Date_Passage,"d") )&gt;=365),"OK","PAS DANS LES DELAIS"),"")</f>
        <v/>
      </c>
      <c r="L23" s="58" t="str">
        <f>IF(I23="","", DATEDIF(I23,Date_Passage,"d"))</f>
        <v/>
      </c>
      <c r="M23" s="20"/>
      <c r="N23" s="58" t="str">
        <f t="shared" si="9"/>
        <v>N</v>
      </c>
      <c r="O23" s="20"/>
      <c r="P23" s="84"/>
      <c r="Q23" s="20" t="s">
        <v>84</v>
      </c>
      <c r="R23" s="20" t="s">
        <v>84</v>
      </c>
      <c r="S23" s="20" t="s">
        <v>84</v>
      </c>
      <c r="T23" s="20" t="s">
        <v>84</v>
      </c>
      <c r="U23" s="20" t="s">
        <v>84</v>
      </c>
      <c r="V23" s="58" t="str">
        <f t="shared" si="1"/>
        <v>N</v>
      </c>
      <c r="W23" s="20" t="s">
        <v>84</v>
      </c>
      <c r="X23" s="58" t="str">
        <f t="shared" si="2"/>
        <v>N</v>
      </c>
      <c r="Y23" s="44"/>
      <c r="Z23" s="85">
        <f t="shared" si="3"/>
        <v>5</v>
      </c>
      <c r="AA23" s="85">
        <f t="shared" si="4"/>
        <v>0</v>
      </c>
      <c r="AB23" s="85">
        <f t="shared" si="5"/>
        <v>5</v>
      </c>
      <c r="AC23" s="85">
        <f t="shared" si="6"/>
        <v>0</v>
      </c>
      <c r="AE23" s="86">
        <f t="shared" si="7"/>
        <v>3</v>
      </c>
      <c r="AF23" s="86">
        <f t="shared" si="8"/>
        <v>2</v>
      </c>
    </row>
    <row r="24" ht="19.5" customHeight="1">
      <c r="A24" s="20">
        <v>223.0</v>
      </c>
      <c r="B24" s="53"/>
      <c r="C24" s="20"/>
      <c r="D24" s="20"/>
      <c r="E24" s="20"/>
      <c r="F24" s="20"/>
      <c r="G24" s="54"/>
      <c r="H24" s="55"/>
      <c r="I24" s="54"/>
      <c r="J24" s="58" t="str">
        <f>IF(I24&lt;&gt;"",IF(YEAR(I24)+1&lt;YEAR(Date_Passage),"OK",IF(AND(YEAR(I24)+1=YEAR(Date_Passage),MONTH(I24)&lt;=MONTH(Date_Passage)),"OK","PAS LES DELAIS")),"")</f>
        <v/>
      </c>
      <c r="K24" s="58" t="str">
        <f>IF(I24&lt;&gt;"",IF( OR( ABS(DATEDIF(I24,Date_Passage,"d") - 365)&lt;=30,ABS(DATEDIF(I24,Date_Passage,"d") )&gt;=365),"OK","PAS DANS LES DELAIS"),"")</f>
        <v/>
      </c>
      <c r="L24" s="58" t="str">
        <f>IF(I24="","", DATEDIF(I24,Date_Passage,"d"))</f>
        <v/>
      </c>
      <c r="M24" s="20"/>
      <c r="N24" s="58" t="str">
        <f t="shared" si="9"/>
        <v>N</v>
      </c>
      <c r="O24" s="20"/>
      <c r="P24" s="84"/>
      <c r="Q24" s="20" t="s">
        <v>84</v>
      </c>
      <c r="R24" s="20" t="s">
        <v>84</v>
      </c>
      <c r="S24" s="20" t="s">
        <v>84</v>
      </c>
      <c r="T24" s="20" t="s">
        <v>84</v>
      </c>
      <c r="U24" s="20" t="s">
        <v>84</v>
      </c>
      <c r="V24" s="58" t="str">
        <f t="shared" si="1"/>
        <v>N</v>
      </c>
      <c r="W24" s="20" t="s">
        <v>84</v>
      </c>
      <c r="X24" s="58" t="str">
        <f t="shared" si="2"/>
        <v>N</v>
      </c>
      <c r="Y24" s="44"/>
      <c r="Z24" s="85">
        <f t="shared" si="3"/>
        <v>5</v>
      </c>
      <c r="AA24" s="85">
        <f t="shared" si="4"/>
        <v>0</v>
      </c>
      <c r="AB24" s="85">
        <f t="shared" si="5"/>
        <v>5</v>
      </c>
      <c r="AC24" s="85">
        <f t="shared" si="6"/>
        <v>0</v>
      </c>
      <c r="AE24" s="86">
        <f t="shared" si="7"/>
        <v>3</v>
      </c>
      <c r="AF24" s="86">
        <f t="shared" si="8"/>
        <v>2</v>
      </c>
    </row>
    <row r="25" ht="19.5" customHeight="1">
      <c r="A25" s="20">
        <v>224.0</v>
      </c>
      <c r="B25" s="53"/>
      <c r="C25" s="20"/>
      <c r="D25" s="20"/>
      <c r="E25" s="20"/>
      <c r="F25" s="20"/>
      <c r="G25" s="54"/>
      <c r="H25" s="55"/>
      <c r="I25" s="54"/>
      <c r="J25" s="58" t="str">
        <f>IF(I25&lt;&gt;"",IF(YEAR(I25)+1&lt;YEAR(Date_Passage),"OK",IF(AND(YEAR(I25)+1=YEAR(Date_Passage),MONTH(I25)&lt;=MONTH(Date_Passage)),"OK","PAS LES DELAIS")),"")</f>
        <v/>
      </c>
      <c r="K25" s="58" t="str">
        <f>IF(I25&lt;&gt;"",IF( OR( ABS(DATEDIF(I25,Date_Passage,"d") - 365)&lt;=30,ABS(DATEDIF(I25,Date_Passage,"d") )&gt;=365),"OK","PAS DANS LES DELAIS"),"")</f>
        <v/>
      </c>
      <c r="L25" s="58" t="str">
        <f>IF(I25="","", DATEDIF(I25,Date_Passage,"d"))</f>
        <v/>
      </c>
      <c r="M25" s="20"/>
      <c r="N25" s="58" t="str">
        <f t="shared" si="9"/>
        <v>N</v>
      </c>
      <c r="O25" s="20"/>
      <c r="P25" s="84"/>
      <c r="Q25" s="20" t="s">
        <v>84</v>
      </c>
      <c r="R25" s="20" t="s">
        <v>84</v>
      </c>
      <c r="S25" s="20" t="s">
        <v>84</v>
      </c>
      <c r="T25" s="20" t="s">
        <v>84</v>
      </c>
      <c r="U25" s="20" t="s">
        <v>84</v>
      </c>
      <c r="V25" s="58" t="str">
        <f t="shared" si="1"/>
        <v>N</v>
      </c>
      <c r="W25" s="20" t="s">
        <v>84</v>
      </c>
      <c r="X25" s="58" t="str">
        <f t="shared" si="2"/>
        <v>N</v>
      </c>
      <c r="Y25" s="44"/>
      <c r="Z25" s="85">
        <f t="shared" si="3"/>
        <v>5</v>
      </c>
      <c r="AA25" s="85">
        <f t="shared" si="4"/>
        <v>0</v>
      </c>
      <c r="AB25" s="85">
        <f t="shared" si="5"/>
        <v>5</v>
      </c>
      <c r="AC25" s="85">
        <f t="shared" si="6"/>
        <v>0</v>
      </c>
      <c r="AE25" s="86">
        <f t="shared" si="7"/>
        <v>3</v>
      </c>
      <c r="AF25" s="86">
        <f t="shared" si="8"/>
        <v>2</v>
      </c>
    </row>
    <row r="26" ht="19.5" customHeight="1">
      <c r="A26" s="20">
        <v>225.0</v>
      </c>
      <c r="B26" s="53"/>
      <c r="C26" s="20"/>
      <c r="D26" s="20"/>
      <c r="E26" s="20"/>
      <c r="F26" s="20"/>
      <c r="G26" s="54"/>
      <c r="H26" s="55"/>
      <c r="I26" s="55"/>
      <c r="J26" s="58" t="str">
        <f>IF(I26&lt;&gt;"",IF(YEAR(I26)+1&lt;YEAR(Date_Passage),"OK",IF(AND(YEAR(I26)+1=YEAR(Date_Passage),MONTH(I26)&lt;=MONTH(Date_Passage)),"OK","PAS LES DELAIS")),"")</f>
        <v/>
      </c>
      <c r="K26" s="58" t="str">
        <f>IF(I26&lt;&gt;"",IF( OR( ABS(DATEDIF(I26,Date_Passage,"d") - 365)&lt;=30,ABS(DATEDIF(I26,Date_Passage,"d") )&gt;=365),"OK","PAS DANS LES DELAIS"),"")</f>
        <v/>
      </c>
      <c r="L26" s="58" t="str">
        <f>IF(I26="","", DATEDIF(I26,Date_Passage,"d"))</f>
        <v/>
      </c>
      <c r="M26" s="20"/>
      <c r="N26" s="58" t="str">
        <f t="shared" si="9"/>
        <v>N</v>
      </c>
      <c r="O26" s="20"/>
      <c r="P26" s="84"/>
      <c r="Q26" s="20" t="s">
        <v>84</v>
      </c>
      <c r="R26" s="20" t="s">
        <v>84</v>
      </c>
      <c r="S26" s="20" t="s">
        <v>84</v>
      </c>
      <c r="T26" s="20" t="s">
        <v>84</v>
      </c>
      <c r="U26" s="20" t="s">
        <v>84</v>
      </c>
      <c r="V26" s="58" t="str">
        <f t="shared" si="1"/>
        <v>N</v>
      </c>
      <c r="W26" s="20" t="s">
        <v>84</v>
      </c>
      <c r="X26" s="58" t="str">
        <f t="shared" si="2"/>
        <v>N</v>
      </c>
      <c r="Y26" s="44"/>
      <c r="Z26" s="85">
        <f t="shared" si="3"/>
        <v>5</v>
      </c>
      <c r="AA26" s="85">
        <f t="shared" si="4"/>
        <v>0</v>
      </c>
      <c r="AB26" s="85">
        <f t="shared" si="5"/>
        <v>5</v>
      </c>
      <c r="AC26" s="85">
        <f t="shared" si="6"/>
        <v>0</v>
      </c>
      <c r="AE26" s="86">
        <f t="shared" si="7"/>
        <v>3</v>
      </c>
      <c r="AF26" s="86">
        <f t="shared" si="8"/>
        <v>2</v>
      </c>
    </row>
    <row r="27" ht="19.5" customHeight="1">
      <c r="A27" s="20">
        <v>226.0</v>
      </c>
      <c r="B27" s="53"/>
      <c r="C27" s="20"/>
      <c r="D27" s="20"/>
      <c r="E27" s="20"/>
      <c r="F27" s="20"/>
      <c r="G27" s="54"/>
      <c r="H27" s="55"/>
      <c r="I27" s="55"/>
      <c r="J27" s="58" t="str">
        <f>IF(I27&lt;&gt;"",IF(YEAR(I27)+1&lt;YEAR(Date_Passage),"OK",IF(AND(YEAR(I27)+1=YEAR(Date_Passage),MONTH(I27)&lt;=MONTH(Date_Passage)),"OK","PAS LES DELAIS")),"")</f>
        <v/>
      </c>
      <c r="K27" s="58" t="str">
        <f>IF(I27&lt;&gt;"",IF( OR( ABS(DATEDIF(I27,Date_Passage,"d") - 365)&lt;=30,ABS(DATEDIF(I27,Date_Passage,"d") )&gt;=365),"OK","PAS DANS LES DELAIS"),"")</f>
        <v/>
      </c>
      <c r="L27" s="58" t="str">
        <f>IF(I27="","", DATEDIF(I27,Date_Passage,"d"))</f>
        <v/>
      </c>
      <c r="M27" s="20"/>
      <c r="N27" s="58" t="str">
        <f t="shared" si="9"/>
        <v>N</v>
      </c>
      <c r="O27" s="20"/>
      <c r="P27" s="84"/>
      <c r="Q27" s="20" t="s">
        <v>84</v>
      </c>
      <c r="R27" s="20" t="s">
        <v>84</v>
      </c>
      <c r="S27" s="20" t="s">
        <v>84</v>
      </c>
      <c r="T27" s="20" t="s">
        <v>84</v>
      </c>
      <c r="U27" s="20" t="s">
        <v>84</v>
      </c>
      <c r="V27" s="58" t="str">
        <f t="shared" si="1"/>
        <v>N</v>
      </c>
      <c r="W27" s="20" t="s">
        <v>84</v>
      </c>
      <c r="X27" s="58" t="str">
        <f t="shared" si="2"/>
        <v>N</v>
      </c>
      <c r="Y27" s="44"/>
      <c r="Z27" s="85">
        <f t="shared" si="3"/>
        <v>5</v>
      </c>
      <c r="AA27" s="85">
        <f t="shared" si="4"/>
        <v>0</v>
      </c>
      <c r="AB27" s="85">
        <f t="shared" si="5"/>
        <v>5</v>
      </c>
      <c r="AC27" s="85">
        <f t="shared" si="6"/>
        <v>0</v>
      </c>
      <c r="AE27" s="86">
        <f t="shared" si="7"/>
        <v>3</v>
      </c>
      <c r="AF27" s="86">
        <f t="shared" si="8"/>
        <v>2</v>
      </c>
    </row>
    <row r="28" ht="19.5" customHeight="1">
      <c r="A28" s="20">
        <v>227.0</v>
      </c>
      <c r="B28" s="53"/>
      <c r="C28" s="20"/>
      <c r="D28" s="20"/>
      <c r="E28" s="20"/>
      <c r="F28" s="20"/>
      <c r="G28" s="54"/>
      <c r="H28" s="55"/>
      <c r="I28" s="55"/>
      <c r="J28" s="58" t="str">
        <f>IF(I28&lt;&gt;"",IF(YEAR(I28)+1&lt;YEAR(Date_Passage),"OK",IF(AND(YEAR(I28)+1=YEAR(Date_Passage),MONTH(I28)&lt;=MONTH(Date_Passage)),"OK","PAS LES DELAIS")),"")</f>
        <v/>
      </c>
      <c r="K28" s="58" t="str">
        <f>IF(I28&lt;&gt;"",IF( OR( ABS(DATEDIF(I28,Date_Passage,"d") - 365)&lt;=30,ABS(DATEDIF(I28,Date_Passage,"d") )&gt;=365),"OK","PAS DANS LES DELAIS"),"")</f>
        <v/>
      </c>
      <c r="L28" s="58" t="str">
        <f>IF(I28="","", DATEDIF(I28,Date_Passage,"d"))</f>
        <v/>
      </c>
      <c r="M28" s="20"/>
      <c r="N28" s="58" t="str">
        <f t="shared" si="9"/>
        <v>N</v>
      </c>
      <c r="O28" s="20"/>
      <c r="P28" s="84"/>
      <c r="Q28" s="20" t="s">
        <v>84</v>
      </c>
      <c r="R28" s="20" t="s">
        <v>84</v>
      </c>
      <c r="S28" s="20" t="s">
        <v>84</v>
      </c>
      <c r="T28" s="20" t="s">
        <v>84</v>
      </c>
      <c r="U28" s="20" t="s">
        <v>84</v>
      </c>
      <c r="V28" s="58" t="str">
        <f t="shared" si="1"/>
        <v>N</v>
      </c>
      <c r="W28" s="20" t="s">
        <v>84</v>
      </c>
      <c r="X28" s="58" t="str">
        <f t="shared" si="2"/>
        <v>N</v>
      </c>
      <c r="Y28" s="44"/>
      <c r="Z28" s="85">
        <f t="shared" si="3"/>
        <v>5</v>
      </c>
      <c r="AA28" s="85">
        <f t="shared" si="4"/>
        <v>0</v>
      </c>
      <c r="AB28" s="85">
        <f t="shared" si="5"/>
        <v>5</v>
      </c>
      <c r="AC28" s="85">
        <f t="shared" si="6"/>
        <v>0</v>
      </c>
      <c r="AE28" s="86">
        <f t="shared" si="7"/>
        <v>3</v>
      </c>
      <c r="AF28" s="86">
        <f t="shared" si="8"/>
        <v>2</v>
      </c>
    </row>
    <row r="29" ht="19.5" customHeight="1">
      <c r="A29" s="20">
        <v>228.0</v>
      </c>
      <c r="B29" s="53"/>
      <c r="C29" s="20"/>
      <c r="D29" s="20"/>
      <c r="E29" s="20"/>
      <c r="F29" s="20"/>
      <c r="G29" s="54"/>
      <c r="H29" s="55"/>
      <c r="I29" s="55"/>
      <c r="J29" s="58" t="str">
        <f>IF(I29&lt;&gt;"",IF(YEAR(I29)+1&lt;YEAR(Date_Passage),"OK",IF(AND(YEAR(I29)+1=YEAR(Date_Passage),MONTH(I29)&lt;=MONTH(Date_Passage)),"OK","PAS LES DELAIS")),"")</f>
        <v/>
      </c>
      <c r="K29" s="58" t="str">
        <f>IF(I29&lt;&gt;"",IF( OR( ABS(DATEDIF(I29,Date_Passage,"d") - 365)&lt;=30,ABS(DATEDIF(I29,Date_Passage,"d") )&gt;=365),"OK","PAS DANS LES DELAIS"),"")</f>
        <v/>
      </c>
      <c r="L29" s="58" t="str">
        <f>IF(I29="","", DATEDIF(I29,Date_Passage,"d"))</f>
        <v/>
      </c>
      <c r="M29" s="20"/>
      <c r="N29" s="58" t="str">
        <f t="shared" si="9"/>
        <v>N</v>
      </c>
      <c r="O29" s="20"/>
      <c r="P29" s="84"/>
      <c r="Q29" s="20" t="s">
        <v>84</v>
      </c>
      <c r="R29" s="20" t="s">
        <v>84</v>
      </c>
      <c r="S29" s="20" t="s">
        <v>84</v>
      </c>
      <c r="T29" s="20" t="s">
        <v>84</v>
      </c>
      <c r="U29" s="20" t="s">
        <v>84</v>
      </c>
      <c r="V29" s="58" t="str">
        <f t="shared" si="1"/>
        <v>N</v>
      </c>
      <c r="W29" s="20" t="s">
        <v>84</v>
      </c>
      <c r="X29" s="58" t="str">
        <f t="shared" si="2"/>
        <v>N</v>
      </c>
      <c r="Y29" s="44"/>
      <c r="Z29" s="85">
        <f t="shared" si="3"/>
        <v>5</v>
      </c>
      <c r="AA29" s="85">
        <f t="shared" si="4"/>
        <v>0</v>
      </c>
      <c r="AB29" s="85">
        <f t="shared" si="5"/>
        <v>5</v>
      </c>
      <c r="AC29" s="85">
        <f t="shared" si="6"/>
        <v>0</v>
      </c>
      <c r="AE29" s="86">
        <f t="shared" si="7"/>
        <v>3</v>
      </c>
      <c r="AF29" s="86">
        <f t="shared" si="8"/>
        <v>2</v>
      </c>
    </row>
    <row r="30" ht="19.5" customHeight="1">
      <c r="A30" s="20">
        <v>229.0</v>
      </c>
      <c r="B30" s="53"/>
      <c r="C30" s="20"/>
      <c r="D30" s="20"/>
      <c r="E30" s="20"/>
      <c r="F30" s="20"/>
      <c r="G30" s="54"/>
      <c r="H30" s="55"/>
      <c r="I30" s="55"/>
      <c r="J30" s="58" t="str">
        <f>IF(I30&lt;&gt;"",IF(YEAR(I30)+1&lt;YEAR(Date_Passage),"OK",IF(AND(YEAR(I30)+1=YEAR(Date_Passage),MONTH(I30)&lt;=MONTH(Date_Passage)),"OK","PAS LES DELAIS")),"")</f>
        <v/>
      </c>
      <c r="K30" s="58" t="str">
        <f>IF(I30&lt;&gt;"",IF( OR( ABS(DATEDIF(I30,Date_Passage,"d") - 365)&lt;=30,ABS(DATEDIF(I30,Date_Passage,"d") )&gt;=365),"OK","PAS DANS LES DELAIS"),"")</f>
        <v/>
      </c>
      <c r="L30" s="58" t="str">
        <f>IF(I30="","", DATEDIF(I30,Date_Passage,"d"))</f>
        <v/>
      </c>
      <c r="M30" s="20"/>
      <c r="N30" s="58" t="str">
        <f t="shared" si="9"/>
        <v>N</v>
      </c>
      <c r="O30" s="20"/>
      <c r="P30" s="84"/>
      <c r="Q30" s="20" t="s">
        <v>84</v>
      </c>
      <c r="R30" s="20" t="s">
        <v>84</v>
      </c>
      <c r="S30" s="20" t="s">
        <v>84</v>
      </c>
      <c r="T30" s="20" t="s">
        <v>84</v>
      </c>
      <c r="U30" s="20" t="s">
        <v>84</v>
      </c>
      <c r="V30" s="58" t="str">
        <f t="shared" si="1"/>
        <v>N</v>
      </c>
      <c r="W30" s="20" t="s">
        <v>84</v>
      </c>
      <c r="X30" s="58" t="str">
        <f t="shared" si="2"/>
        <v>N</v>
      </c>
      <c r="Y30" s="44"/>
      <c r="Z30" s="85">
        <f t="shared" si="3"/>
        <v>5</v>
      </c>
      <c r="AA30" s="85">
        <f t="shared" si="4"/>
        <v>0</v>
      </c>
      <c r="AB30" s="85">
        <f t="shared" si="5"/>
        <v>5</v>
      </c>
      <c r="AC30" s="85">
        <f t="shared" si="6"/>
        <v>0</v>
      </c>
      <c r="AE30" s="86">
        <f t="shared" si="7"/>
        <v>3</v>
      </c>
      <c r="AF30" s="86">
        <f t="shared" si="8"/>
        <v>2</v>
      </c>
    </row>
    <row r="31" ht="19.5" customHeight="1">
      <c r="A31" s="20">
        <v>230.0</v>
      </c>
      <c r="B31" s="53"/>
      <c r="C31" s="20"/>
      <c r="D31" s="20"/>
      <c r="E31" s="20"/>
      <c r="F31" s="20"/>
      <c r="G31" s="54"/>
      <c r="H31" s="55"/>
      <c r="I31" s="55"/>
      <c r="J31" s="58" t="str">
        <f>IF(I31&lt;&gt;"",IF(YEAR(I31)+1&lt;YEAR(Date_Passage),"OK",IF(AND(YEAR(I31)+1=YEAR(Date_Passage),MONTH(I31)&lt;=MONTH(Date_Passage)),"OK","PAS LES DELAIS")),"")</f>
        <v/>
      </c>
      <c r="K31" s="58" t="str">
        <f>IF(I31&lt;&gt;"",IF( OR( ABS(DATEDIF(I31,Date_Passage,"d") - 365)&lt;=30,ABS(DATEDIF(I31,Date_Passage,"d") )&gt;=365),"OK","PAS DANS LES DELAIS"),"")</f>
        <v/>
      </c>
      <c r="L31" s="58" t="str">
        <f>IF(I31="","", DATEDIF(I31,Date_Passage,"d"))</f>
        <v/>
      </c>
      <c r="M31" s="20"/>
      <c r="N31" s="58" t="str">
        <f t="shared" si="9"/>
        <v>N</v>
      </c>
      <c r="O31" s="20"/>
      <c r="P31" s="84"/>
      <c r="Q31" s="20" t="s">
        <v>84</v>
      </c>
      <c r="R31" s="20" t="s">
        <v>84</v>
      </c>
      <c r="S31" s="20" t="s">
        <v>84</v>
      </c>
      <c r="T31" s="20" t="s">
        <v>84</v>
      </c>
      <c r="U31" s="20" t="s">
        <v>84</v>
      </c>
      <c r="V31" s="58" t="str">
        <f t="shared" si="1"/>
        <v>N</v>
      </c>
      <c r="W31" s="20" t="s">
        <v>84</v>
      </c>
      <c r="X31" s="58" t="str">
        <f t="shared" si="2"/>
        <v>N</v>
      </c>
      <c r="Y31" s="44"/>
      <c r="Z31" s="85">
        <f t="shared" si="3"/>
        <v>5</v>
      </c>
      <c r="AA31" s="85">
        <f t="shared" si="4"/>
        <v>0</v>
      </c>
      <c r="AB31" s="85">
        <f t="shared" si="5"/>
        <v>5</v>
      </c>
      <c r="AC31" s="85">
        <f t="shared" si="6"/>
        <v>0</v>
      </c>
      <c r="AE31" s="86">
        <f t="shared" si="7"/>
        <v>3</v>
      </c>
      <c r="AF31" s="86">
        <f t="shared" si="8"/>
        <v>2</v>
      </c>
    </row>
    <row r="32" ht="19.5" customHeight="1">
      <c r="A32" s="20">
        <v>231.0</v>
      </c>
      <c r="B32" s="53"/>
      <c r="C32" s="20"/>
      <c r="D32" s="20"/>
      <c r="E32" s="20"/>
      <c r="F32" s="20"/>
      <c r="G32" s="54"/>
      <c r="H32" s="55"/>
      <c r="I32" s="55"/>
      <c r="J32" s="58" t="str">
        <f>IF(I32&lt;&gt;"",IF(YEAR(I32)+1&lt;YEAR(Date_Passage),"OK",IF(AND(YEAR(I32)+1=YEAR(Date_Passage),MONTH(I32)&lt;=MONTH(Date_Passage)),"OK","PAS LES DELAIS")),"")</f>
        <v/>
      </c>
      <c r="K32" s="58" t="str">
        <f>IF(I32&lt;&gt;"",IF( OR( ABS(DATEDIF(I32,Date_Passage,"d") - 365)&lt;=30,ABS(DATEDIF(I32,Date_Passage,"d") )&gt;=365),"OK","PAS DANS LES DELAIS"),"")</f>
        <v/>
      </c>
      <c r="L32" s="58" t="str">
        <f>IF(I32="","", DATEDIF(I32,Date_Passage,"d"))</f>
        <v/>
      </c>
      <c r="M32" s="20"/>
      <c r="N32" s="58" t="str">
        <f t="shared" si="9"/>
        <v>N</v>
      </c>
      <c r="O32" s="20"/>
      <c r="P32" s="84"/>
      <c r="Q32" s="20" t="s">
        <v>84</v>
      </c>
      <c r="R32" s="20" t="s">
        <v>84</v>
      </c>
      <c r="S32" s="20" t="s">
        <v>84</v>
      </c>
      <c r="T32" s="20" t="s">
        <v>84</v>
      </c>
      <c r="U32" s="20" t="s">
        <v>84</v>
      </c>
      <c r="V32" s="58" t="str">
        <f t="shared" si="1"/>
        <v>N</v>
      </c>
      <c r="W32" s="20" t="s">
        <v>84</v>
      </c>
      <c r="X32" s="58" t="str">
        <f t="shared" si="2"/>
        <v>N</v>
      </c>
      <c r="Y32" s="44"/>
      <c r="Z32" s="85">
        <f t="shared" si="3"/>
        <v>5</v>
      </c>
      <c r="AA32" s="85">
        <f t="shared" si="4"/>
        <v>0</v>
      </c>
      <c r="AB32" s="85">
        <f t="shared" si="5"/>
        <v>5</v>
      </c>
      <c r="AC32" s="85">
        <f t="shared" si="6"/>
        <v>0</v>
      </c>
      <c r="AE32" s="86">
        <f t="shared" si="7"/>
        <v>3</v>
      </c>
      <c r="AF32" s="86">
        <f t="shared" si="8"/>
        <v>2</v>
      </c>
    </row>
    <row r="33" ht="19.5" customHeight="1">
      <c r="A33" s="20">
        <v>232.0</v>
      </c>
      <c r="B33" s="53"/>
      <c r="C33" s="20"/>
      <c r="D33" s="20"/>
      <c r="E33" s="20"/>
      <c r="F33" s="20"/>
      <c r="G33" s="54"/>
      <c r="H33" s="55"/>
      <c r="I33" s="55"/>
      <c r="J33" s="58" t="str">
        <f>IF(I33&lt;&gt;"",IF(YEAR(I33)+1&lt;YEAR(Date_Passage),"OK",IF(AND(YEAR(I33)+1=YEAR(Date_Passage),MONTH(I33)&lt;=MONTH(Date_Passage)),"OK","PAS LES DELAIS")),"")</f>
        <v/>
      </c>
      <c r="K33" s="58" t="str">
        <f>IF(I33&lt;&gt;"",IF( OR( ABS(DATEDIF(I33,Date_Passage,"d") - 365)&lt;=30,ABS(DATEDIF(I33,Date_Passage,"d") )&gt;=365),"OK","PAS DANS LES DELAIS"),"")</f>
        <v/>
      </c>
      <c r="L33" s="58" t="str">
        <f>IF(I33="","", DATEDIF(I33,Date_Passage,"d"))</f>
        <v/>
      </c>
      <c r="M33" s="20"/>
      <c r="N33" s="58" t="str">
        <f t="shared" si="9"/>
        <v>N</v>
      </c>
      <c r="O33" s="20"/>
      <c r="P33" s="84"/>
      <c r="Q33" s="20" t="s">
        <v>84</v>
      </c>
      <c r="R33" s="20" t="s">
        <v>84</v>
      </c>
      <c r="S33" s="20" t="s">
        <v>84</v>
      </c>
      <c r="T33" s="20" t="s">
        <v>84</v>
      </c>
      <c r="U33" s="20" t="s">
        <v>84</v>
      </c>
      <c r="V33" s="58" t="str">
        <f t="shared" si="1"/>
        <v>N</v>
      </c>
      <c r="W33" s="20" t="s">
        <v>84</v>
      </c>
      <c r="X33" s="58" t="str">
        <f t="shared" si="2"/>
        <v>N</v>
      </c>
      <c r="Y33" s="44"/>
      <c r="Z33" s="85">
        <f t="shared" si="3"/>
        <v>5</v>
      </c>
      <c r="AA33" s="85">
        <f t="shared" si="4"/>
        <v>0</v>
      </c>
      <c r="AB33" s="85">
        <f t="shared" si="5"/>
        <v>5</v>
      </c>
      <c r="AC33" s="85">
        <f t="shared" si="6"/>
        <v>0</v>
      </c>
      <c r="AE33" s="86">
        <f t="shared" si="7"/>
        <v>3</v>
      </c>
      <c r="AF33" s="86">
        <f t="shared" si="8"/>
        <v>2</v>
      </c>
    </row>
    <row r="34" ht="19.5" customHeight="1">
      <c r="A34" s="20">
        <v>233.0</v>
      </c>
      <c r="B34" s="53"/>
      <c r="C34" s="20"/>
      <c r="D34" s="20"/>
      <c r="E34" s="20"/>
      <c r="F34" s="20"/>
      <c r="G34" s="54"/>
      <c r="H34" s="55"/>
      <c r="I34" s="55"/>
      <c r="J34" s="58" t="str">
        <f>IF(I34&lt;&gt;"",IF(YEAR(I34)+1&lt;YEAR(Date_Passage),"OK",IF(AND(YEAR(I34)+1=YEAR(Date_Passage),MONTH(I34)&lt;=MONTH(Date_Passage)),"OK","PAS LES DELAIS")),"")</f>
        <v/>
      </c>
      <c r="K34" s="58" t="str">
        <f>IF(I34&lt;&gt;"",IF( OR( ABS(DATEDIF(I34,Date_Passage,"d") - 365)&lt;=30,ABS(DATEDIF(I34,Date_Passage,"d") )&gt;=365),"OK","PAS DANS LES DELAIS"),"")</f>
        <v/>
      </c>
      <c r="L34" s="58" t="str">
        <f>IF(I34="","", DATEDIF(I34,Date_Passage,"d"))</f>
        <v/>
      </c>
      <c r="M34" s="20"/>
      <c r="N34" s="58" t="str">
        <f t="shared" si="9"/>
        <v>N</v>
      </c>
      <c r="O34" s="20"/>
      <c r="P34" s="84"/>
      <c r="Q34" s="20" t="s">
        <v>84</v>
      </c>
      <c r="R34" s="20" t="s">
        <v>84</v>
      </c>
      <c r="S34" s="20" t="s">
        <v>84</v>
      </c>
      <c r="T34" s="20" t="s">
        <v>84</v>
      </c>
      <c r="U34" s="20" t="s">
        <v>84</v>
      </c>
      <c r="V34" s="58" t="str">
        <f t="shared" si="1"/>
        <v>N</v>
      </c>
      <c r="W34" s="20" t="s">
        <v>84</v>
      </c>
      <c r="X34" s="58" t="str">
        <f t="shared" si="2"/>
        <v>N</v>
      </c>
      <c r="Y34" s="44"/>
      <c r="Z34" s="85">
        <f t="shared" si="3"/>
        <v>5</v>
      </c>
      <c r="AA34" s="85">
        <f t="shared" si="4"/>
        <v>0</v>
      </c>
      <c r="AB34" s="85">
        <f t="shared" si="5"/>
        <v>5</v>
      </c>
      <c r="AC34" s="85">
        <f t="shared" si="6"/>
        <v>0</v>
      </c>
      <c r="AE34" s="86">
        <f t="shared" si="7"/>
        <v>3</v>
      </c>
      <c r="AF34" s="86">
        <f t="shared" si="8"/>
        <v>2</v>
      </c>
    </row>
    <row r="35" ht="19.5" customHeight="1">
      <c r="A35" s="20">
        <v>234.0</v>
      </c>
      <c r="B35" s="20"/>
      <c r="C35" s="20"/>
      <c r="D35" s="20"/>
      <c r="E35" s="20"/>
      <c r="F35" s="20"/>
      <c r="G35" s="55"/>
      <c r="H35" s="55"/>
      <c r="I35" s="55"/>
      <c r="J35" s="58" t="str">
        <f>IF(I35&lt;&gt;"",IF(YEAR(I35)+1&lt;YEAR(Date_Passage),"OK",IF(AND(YEAR(I35)+1=YEAR(Date_Passage),MONTH(I35)&lt;=MONTH(Date_Passage)),"OK","PAS LES DELAIS")),"")</f>
        <v/>
      </c>
      <c r="K35" s="58" t="str">
        <f>IF(I35&lt;&gt;"",IF( OR( ABS(DATEDIF(I35,Date_Passage,"d") - 365)&lt;=30,ABS(DATEDIF(I35,Date_Passage,"d") )&gt;=365),"OK","PAS DANS LES DELAIS"),"")</f>
        <v/>
      </c>
      <c r="L35" s="58" t="str">
        <f>IF(I35="","", DATEDIF(I35,Date_Passage,"d"))</f>
        <v/>
      </c>
      <c r="M35" s="20"/>
      <c r="N35" s="58" t="str">
        <f t="shared" si="9"/>
        <v>N</v>
      </c>
      <c r="O35" s="20"/>
      <c r="P35" s="84"/>
      <c r="Q35" s="20" t="s">
        <v>84</v>
      </c>
      <c r="R35" s="20" t="s">
        <v>84</v>
      </c>
      <c r="S35" s="20" t="s">
        <v>84</v>
      </c>
      <c r="T35" s="20" t="s">
        <v>84</v>
      </c>
      <c r="U35" s="20" t="s">
        <v>84</v>
      </c>
      <c r="V35" s="58" t="str">
        <f t="shared" si="1"/>
        <v>N</v>
      </c>
      <c r="W35" s="20" t="s">
        <v>84</v>
      </c>
      <c r="X35" s="58" t="str">
        <f t="shared" si="2"/>
        <v>N</v>
      </c>
      <c r="Y35" s="44"/>
      <c r="Z35" s="85">
        <f t="shared" si="3"/>
        <v>5</v>
      </c>
      <c r="AA35" s="85">
        <f t="shared" si="4"/>
        <v>0</v>
      </c>
      <c r="AB35" s="85">
        <f t="shared" si="5"/>
        <v>5</v>
      </c>
      <c r="AC35" s="85">
        <f t="shared" si="6"/>
        <v>0</v>
      </c>
      <c r="AE35" s="86">
        <f t="shared" si="7"/>
        <v>3</v>
      </c>
      <c r="AF35" s="86">
        <f t="shared" si="8"/>
        <v>2</v>
      </c>
    </row>
    <row r="36" ht="19.5" customHeight="1">
      <c r="A36" s="20">
        <v>235.0</v>
      </c>
      <c r="B36" s="20"/>
      <c r="C36" s="20"/>
      <c r="D36" s="20"/>
      <c r="E36" s="20"/>
      <c r="F36" s="20"/>
      <c r="G36" s="55"/>
      <c r="H36" s="55"/>
      <c r="I36" s="55"/>
      <c r="J36" s="58" t="str">
        <f>IF(I36&lt;&gt;"",IF(YEAR(I36)+1&lt;YEAR(Date_Passage),"OK",IF(AND(YEAR(I36)+1=YEAR(Date_Passage),MONTH(I36)&lt;=MONTH(Date_Passage)),"OK","PAS LES DELAIS")),"")</f>
        <v/>
      </c>
      <c r="K36" s="58" t="str">
        <f>IF(I36&lt;&gt;"",IF( OR( ABS(DATEDIF(I36,Date_Passage,"d") - 365)&lt;=30,ABS(DATEDIF(I36,Date_Passage,"d") )&gt;=365),"OK","PAS DANS LES DELAIS"),"")</f>
        <v/>
      </c>
      <c r="L36" s="58" t="str">
        <f>IF(I36="","", DATEDIF(I36,Date_Passage,"d"))</f>
        <v/>
      </c>
      <c r="M36" s="20"/>
      <c r="N36" s="58" t="str">
        <f t="shared" si="9"/>
        <v>N</v>
      </c>
      <c r="O36" s="20"/>
      <c r="P36" s="84"/>
      <c r="Q36" s="20" t="s">
        <v>84</v>
      </c>
      <c r="R36" s="20" t="s">
        <v>84</v>
      </c>
      <c r="S36" s="20" t="s">
        <v>84</v>
      </c>
      <c r="T36" s="20" t="s">
        <v>84</v>
      </c>
      <c r="U36" s="20" t="s">
        <v>84</v>
      </c>
      <c r="V36" s="58" t="str">
        <f t="shared" si="1"/>
        <v>N</v>
      </c>
      <c r="W36" s="20" t="s">
        <v>84</v>
      </c>
      <c r="X36" s="58" t="str">
        <f t="shared" si="2"/>
        <v>N</v>
      </c>
      <c r="Y36" s="44"/>
      <c r="Z36" s="85">
        <f t="shared" si="3"/>
        <v>5</v>
      </c>
      <c r="AA36" s="85">
        <f t="shared" si="4"/>
        <v>0</v>
      </c>
      <c r="AB36" s="85">
        <f t="shared" si="5"/>
        <v>5</v>
      </c>
      <c r="AC36" s="85">
        <f t="shared" si="6"/>
        <v>0</v>
      </c>
      <c r="AE36" s="86">
        <f t="shared" si="7"/>
        <v>3</v>
      </c>
      <c r="AF36" s="86">
        <f t="shared" si="8"/>
        <v>2</v>
      </c>
    </row>
    <row r="37" ht="19.5" customHeight="1">
      <c r="A37" s="20">
        <v>236.0</v>
      </c>
      <c r="B37" s="20"/>
      <c r="C37" s="20"/>
      <c r="D37" s="20"/>
      <c r="E37" s="20"/>
      <c r="F37" s="20"/>
      <c r="G37" s="55"/>
      <c r="H37" s="55"/>
      <c r="I37" s="55"/>
      <c r="J37" s="58" t="str">
        <f>IF(I37&lt;&gt;"",IF(YEAR(I37)+1&lt;YEAR(Date_Passage),"OK",IF(AND(YEAR(I37)+1=YEAR(Date_Passage),MONTH(I37)&lt;=MONTH(Date_Passage)),"OK","PAS LES DELAIS")),"")</f>
        <v/>
      </c>
      <c r="K37" s="58" t="str">
        <f>IF(I37&lt;&gt;"",IF( OR( ABS(DATEDIF(I37,Date_Passage,"d") - 365)&lt;=30,ABS(DATEDIF(I37,Date_Passage,"d") )&gt;=365),"OK","PAS DANS LES DELAIS"),"")</f>
        <v/>
      </c>
      <c r="L37" s="58" t="str">
        <f>IF(I37="","", DATEDIF(I37,Date_Passage,"d"))</f>
        <v/>
      </c>
      <c r="M37" s="20"/>
      <c r="N37" s="58" t="str">
        <f t="shared" si="9"/>
        <v>N</v>
      </c>
      <c r="O37" s="20"/>
      <c r="P37" s="84"/>
      <c r="Q37" s="20" t="s">
        <v>84</v>
      </c>
      <c r="R37" s="20" t="s">
        <v>84</v>
      </c>
      <c r="S37" s="20" t="s">
        <v>84</v>
      </c>
      <c r="T37" s="20" t="s">
        <v>84</v>
      </c>
      <c r="U37" s="20" t="s">
        <v>84</v>
      </c>
      <c r="V37" s="58" t="str">
        <f t="shared" si="1"/>
        <v>N</v>
      </c>
      <c r="W37" s="20" t="s">
        <v>84</v>
      </c>
      <c r="X37" s="58" t="str">
        <f t="shared" si="2"/>
        <v>N</v>
      </c>
      <c r="Y37" s="44"/>
      <c r="Z37" s="85">
        <f t="shared" si="3"/>
        <v>5</v>
      </c>
      <c r="AA37" s="85">
        <f t="shared" si="4"/>
        <v>0</v>
      </c>
      <c r="AB37" s="85">
        <f t="shared" si="5"/>
        <v>5</v>
      </c>
      <c r="AC37" s="85">
        <f t="shared" si="6"/>
        <v>0</v>
      </c>
      <c r="AE37" s="86">
        <f t="shared" si="7"/>
        <v>3</v>
      </c>
      <c r="AF37" s="86">
        <f t="shared" si="8"/>
        <v>2</v>
      </c>
    </row>
    <row r="38" ht="19.5" customHeight="1">
      <c r="A38" s="20">
        <v>237.0</v>
      </c>
      <c r="B38" s="20"/>
      <c r="C38" s="20"/>
      <c r="D38" s="20"/>
      <c r="E38" s="20"/>
      <c r="F38" s="20"/>
      <c r="G38" s="55"/>
      <c r="H38" s="55"/>
      <c r="I38" s="55"/>
      <c r="J38" s="58" t="str">
        <f>IF(I38&lt;&gt;"",IF(YEAR(I38)+1&lt;YEAR(Date_Passage),"OK",IF(AND(YEAR(I38)+1=YEAR(Date_Passage),MONTH(I38)&lt;=MONTH(Date_Passage)),"OK","PAS LES DELAIS")),"")</f>
        <v/>
      </c>
      <c r="K38" s="58" t="str">
        <f>IF(I38&lt;&gt;"",IF( OR( ABS(DATEDIF(I38,Date_Passage,"d") - 365)&lt;=30,ABS(DATEDIF(I38,Date_Passage,"d") )&gt;=365),"OK","PAS DANS LES DELAIS"),"")</f>
        <v/>
      </c>
      <c r="L38" s="58" t="str">
        <f>IF(I38="","", DATEDIF(I38,Date_Passage,"d"))</f>
        <v/>
      </c>
      <c r="M38" s="20"/>
      <c r="N38" s="58" t="str">
        <f t="shared" si="9"/>
        <v>N</v>
      </c>
      <c r="O38" s="20"/>
      <c r="P38" s="84"/>
      <c r="Q38" s="20" t="s">
        <v>84</v>
      </c>
      <c r="R38" s="20" t="s">
        <v>84</v>
      </c>
      <c r="S38" s="20" t="s">
        <v>84</v>
      </c>
      <c r="T38" s="20" t="s">
        <v>84</v>
      </c>
      <c r="U38" s="20" t="s">
        <v>84</v>
      </c>
      <c r="V38" s="58" t="str">
        <f t="shared" si="1"/>
        <v>N</v>
      </c>
      <c r="W38" s="20" t="s">
        <v>84</v>
      </c>
      <c r="X38" s="58" t="str">
        <f t="shared" si="2"/>
        <v>N</v>
      </c>
      <c r="Y38" s="44"/>
      <c r="Z38" s="85">
        <f t="shared" si="3"/>
        <v>5</v>
      </c>
      <c r="AA38" s="85">
        <f t="shared" si="4"/>
        <v>0</v>
      </c>
      <c r="AB38" s="85">
        <f t="shared" si="5"/>
        <v>5</v>
      </c>
      <c r="AC38" s="85">
        <f t="shared" si="6"/>
        <v>0</v>
      </c>
      <c r="AE38" s="86">
        <f t="shared" si="7"/>
        <v>3</v>
      </c>
      <c r="AF38" s="86">
        <f t="shared" si="8"/>
        <v>2</v>
      </c>
    </row>
    <row r="39" ht="19.5" customHeight="1">
      <c r="A39" s="20">
        <v>238.0</v>
      </c>
      <c r="B39" s="20"/>
      <c r="C39" s="20"/>
      <c r="D39" s="20"/>
      <c r="E39" s="20"/>
      <c r="F39" s="20"/>
      <c r="G39" s="55"/>
      <c r="H39" s="55"/>
      <c r="I39" s="55"/>
      <c r="J39" s="58" t="str">
        <f>IF(I39&lt;&gt;"",IF(YEAR(I39)+1&lt;YEAR(Date_Passage),"OK",IF(AND(YEAR(I39)+1=YEAR(Date_Passage),MONTH(I39)&lt;=MONTH(Date_Passage)),"OK","PAS LES DELAIS")),"")</f>
        <v/>
      </c>
      <c r="K39" s="58" t="str">
        <f>IF(I39&lt;&gt;"",IF( OR( ABS(DATEDIF(I39,Date_Passage,"d") - 365)&lt;=30,ABS(DATEDIF(I39,Date_Passage,"d") )&gt;=365),"OK","PAS DANS LES DELAIS"),"")</f>
        <v/>
      </c>
      <c r="L39" s="58" t="str">
        <f>IF(I39="","", DATEDIF(I39,Date_Passage,"d"))</f>
        <v/>
      </c>
      <c r="M39" s="20"/>
      <c r="N39" s="58" t="str">
        <f t="shared" si="9"/>
        <v>N</v>
      </c>
      <c r="O39" s="20"/>
      <c r="P39" s="84"/>
      <c r="Q39" s="20" t="s">
        <v>84</v>
      </c>
      <c r="R39" s="20" t="s">
        <v>84</v>
      </c>
      <c r="S39" s="20" t="s">
        <v>84</v>
      </c>
      <c r="T39" s="20" t="s">
        <v>84</v>
      </c>
      <c r="U39" s="20" t="s">
        <v>84</v>
      </c>
      <c r="V39" s="58" t="str">
        <f t="shared" si="1"/>
        <v>N</v>
      </c>
      <c r="W39" s="20" t="s">
        <v>84</v>
      </c>
      <c r="X39" s="58" t="str">
        <f t="shared" si="2"/>
        <v>N</v>
      </c>
      <c r="Y39" s="44"/>
      <c r="Z39" s="85">
        <f t="shared" si="3"/>
        <v>5</v>
      </c>
      <c r="AA39" s="85">
        <f t="shared" si="4"/>
        <v>0</v>
      </c>
      <c r="AB39" s="85">
        <f t="shared" si="5"/>
        <v>5</v>
      </c>
      <c r="AC39" s="85">
        <f t="shared" si="6"/>
        <v>0</v>
      </c>
      <c r="AE39" s="86">
        <f t="shared" si="7"/>
        <v>3</v>
      </c>
      <c r="AF39" s="86">
        <f t="shared" si="8"/>
        <v>2</v>
      </c>
    </row>
    <row r="40" ht="19.5" customHeight="1">
      <c r="A40" s="20">
        <v>239.0</v>
      </c>
      <c r="B40" s="20"/>
      <c r="C40" s="20"/>
      <c r="D40" s="20"/>
      <c r="E40" s="20"/>
      <c r="F40" s="20"/>
      <c r="G40" s="55"/>
      <c r="H40" s="55"/>
      <c r="I40" s="55"/>
      <c r="J40" s="58" t="str">
        <f>IF(I40&lt;&gt;"",IF(YEAR(I40)+1&lt;YEAR(Date_Passage),"OK",IF(AND(YEAR(I40)+1=YEAR(Date_Passage),MONTH(I40)&lt;=MONTH(Date_Passage)),"OK","PAS LES DELAIS")),"")</f>
        <v/>
      </c>
      <c r="K40" s="58" t="str">
        <f>IF(I40&lt;&gt;"",IF( OR( ABS(DATEDIF(I40,Date_Passage,"d") - 365)&lt;=30,ABS(DATEDIF(I40,Date_Passage,"d") )&gt;=365),"OK","PAS DANS LES DELAIS"),"")</f>
        <v/>
      </c>
      <c r="L40" s="58" t="str">
        <f>IF(I40="","", DATEDIF(I40,Date_Passage,"d"))</f>
        <v/>
      </c>
      <c r="M40" s="20"/>
      <c r="N40" s="58" t="str">
        <f t="shared" si="9"/>
        <v>N</v>
      </c>
      <c r="O40" s="20"/>
      <c r="P40" s="84"/>
      <c r="Q40" s="20" t="s">
        <v>84</v>
      </c>
      <c r="R40" s="20" t="s">
        <v>84</v>
      </c>
      <c r="S40" s="20" t="s">
        <v>84</v>
      </c>
      <c r="T40" s="20" t="s">
        <v>84</v>
      </c>
      <c r="U40" s="20" t="s">
        <v>84</v>
      </c>
      <c r="V40" s="58" t="str">
        <f t="shared" si="1"/>
        <v>N</v>
      </c>
      <c r="W40" s="20" t="s">
        <v>84</v>
      </c>
      <c r="X40" s="58" t="str">
        <f t="shared" si="2"/>
        <v>N</v>
      </c>
      <c r="Y40" s="44"/>
      <c r="Z40" s="85">
        <f t="shared" si="3"/>
        <v>5</v>
      </c>
      <c r="AA40" s="85">
        <f t="shared" si="4"/>
        <v>0</v>
      </c>
      <c r="AB40" s="85">
        <f t="shared" si="5"/>
        <v>5</v>
      </c>
      <c r="AC40" s="85">
        <f t="shared" si="6"/>
        <v>0</v>
      </c>
      <c r="AE40" s="86">
        <f t="shared" si="7"/>
        <v>3</v>
      </c>
      <c r="AF40" s="86">
        <f t="shared" si="8"/>
        <v>2</v>
      </c>
    </row>
    <row r="41" ht="19.5" customHeight="1">
      <c r="A41" s="20">
        <v>240.0</v>
      </c>
      <c r="B41" s="20"/>
      <c r="C41" s="20"/>
      <c r="D41" s="20"/>
      <c r="E41" s="20"/>
      <c r="F41" s="20"/>
      <c r="G41" s="55"/>
      <c r="H41" s="55"/>
      <c r="I41" s="55"/>
      <c r="J41" s="58" t="str">
        <f>IF(I41&lt;&gt;"",IF(YEAR(I41)+1&lt;YEAR(Date_Passage),"OK",IF(AND(YEAR(I41)+1=YEAR(Date_Passage),MONTH(I41)&lt;=MONTH(Date_Passage)),"OK","PAS LES DELAIS")),"")</f>
        <v/>
      </c>
      <c r="K41" s="58" t="str">
        <f>IF(I41&lt;&gt;"",IF( OR( ABS(DATEDIF(I41,Date_Passage,"d") - 365)&lt;=30,ABS(DATEDIF(I41,Date_Passage,"d") )&gt;=365),"OK","PAS DANS LES DELAIS"),"")</f>
        <v/>
      </c>
      <c r="L41" s="58" t="str">
        <f>IF(I41="","", DATEDIF(I41,Date_Passage,"d"))</f>
        <v/>
      </c>
      <c r="M41" s="20"/>
      <c r="N41" s="58" t="str">
        <f t="shared" si="9"/>
        <v>N</v>
      </c>
      <c r="O41" s="20"/>
      <c r="P41" s="84"/>
      <c r="Q41" s="20" t="s">
        <v>84</v>
      </c>
      <c r="R41" s="20" t="s">
        <v>84</v>
      </c>
      <c r="S41" s="20" t="s">
        <v>84</v>
      </c>
      <c r="T41" s="20" t="s">
        <v>84</v>
      </c>
      <c r="U41" s="20" t="s">
        <v>84</v>
      </c>
      <c r="V41" s="58" t="str">
        <f t="shared" si="1"/>
        <v>N</v>
      </c>
      <c r="W41" s="20" t="s">
        <v>84</v>
      </c>
      <c r="X41" s="58" t="str">
        <f t="shared" si="2"/>
        <v>N</v>
      </c>
      <c r="Y41" s="44"/>
      <c r="Z41" s="85">
        <f t="shared" si="3"/>
        <v>5</v>
      </c>
      <c r="AA41" s="85">
        <f t="shared" si="4"/>
        <v>0</v>
      </c>
      <c r="AB41" s="85">
        <f t="shared" si="5"/>
        <v>5</v>
      </c>
      <c r="AC41" s="85">
        <f t="shared" si="6"/>
        <v>0</v>
      </c>
      <c r="AE41" s="86">
        <f t="shared" si="7"/>
        <v>3</v>
      </c>
      <c r="AF41" s="86">
        <f t="shared" si="8"/>
        <v>2</v>
      </c>
    </row>
    <row r="42" ht="19.5" customHeight="1">
      <c r="A42" s="20">
        <v>241.0</v>
      </c>
      <c r="B42" s="20"/>
      <c r="C42" s="20"/>
      <c r="D42" s="20"/>
      <c r="E42" s="20"/>
      <c r="F42" s="20"/>
      <c r="G42" s="55"/>
      <c r="H42" s="55"/>
      <c r="I42" s="55"/>
      <c r="J42" s="58" t="str">
        <f>IF(I42&lt;&gt;"",IF(YEAR(I42)+1&lt;YEAR(Date_Passage),"OK",IF(AND(YEAR(I42)+1=YEAR(Date_Passage),MONTH(I42)&lt;=MONTH(Date_Passage)),"OK","PAS LES DELAIS")),"")</f>
        <v/>
      </c>
      <c r="K42" s="58" t="str">
        <f>IF(I42&lt;&gt;"",IF( OR( ABS(DATEDIF(I42,Date_Passage,"d") - 365)&lt;=30,ABS(DATEDIF(I42,Date_Passage,"d") )&gt;=365),"OK","PAS DANS LES DELAIS"),"")</f>
        <v/>
      </c>
      <c r="L42" s="58" t="str">
        <f>IF(I42="","", DATEDIF(I42,Date_Passage,"d"))</f>
        <v/>
      </c>
      <c r="M42" s="20"/>
      <c r="N42" s="58" t="str">
        <f t="shared" si="9"/>
        <v>N</v>
      </c>
      <c r="O42" s="20"/>
      <c r="P42" s="84"/>
      <c r="Q42" s="20" t="s">
        <v>84</v>
      </c>
      <c r="R42" s="20" t="s">
        <v>84</v>
      </c>
      <c r="S42" s="20" t="s">
        <v>84</v>
      </c>
      <c r="T42" s="20" t="s">
        <v>84</v>
      </c>
      <c r="U42" s="20" t="s">
        <v>84</v>
      </c>
      <c r="V42" s="58" t="str">
        <f t="shared" si="1"/>
        <v>N</v>
      </c>
      <c r="W42" s="20" t="s">
        <v>84</v>
      </c>
      <c r="X42" s="58" t="str">
        <f t="shared" si="2"/>
        <v>N</v>
      </c>
      <c r="Y42" s="44"/>
      <c r="Z42" s="85">
        <f t="shared" si="3"/>
        <v>5</v>
      </c>
      <c r="AA42" s="85">
        <f t="shared" si="4"/>
        <v>0</v>
      </c>
      <c r="AB42" s="85">
        <f t="shared" si="5"/>
        <v>5</v>
      </c>
      <c r="AC42" s="85">
        <f t="shared" si="6"/>
        <v>0</v>
      </c>
      <c r="AE42" s="86">
        <f t="shared" si="7"/>
        <v>3</v>
      </c>
      <c r="AF42" s="86">
        <f t="shared" si="8"/>
        <v>2</v>
      </c>
    </row>
    <row r="43" ht="19.5" customHeight="1">
      <c r="A43" s="20">
        <v>242.0</v>
      </c>
      <c r="B43" s="20"/>
      <c r="C43" s="20"/>
      <c r="D43" s="20"/>
      <c r="E43" s="20"/>
      <c r="F43" s="20"/>
      <c r="G43" s="55"/>
      <c r="H43" s="55"/>
      <c r="I43" s="55"/>
      <c r="J43" s="58" t="str">
        <f>IF(I43&lt;&gt;"",IF(YEAR(I43)+1&lt;YEAR(Date_Passage),"OK",IF(AND(YEAR(I43)+1=YEAR(Date_Passage),MONTH(I43)&lt;=MONTH(Date_Passage)),"OK","PAS LES DELAIS")),"")</f>
        <v/>
      </c>
      <c r="K43" s="58" t="str">
        <f>IF(I43&lt;&gt;"",IF( OR( ABS(DATEDIF(I43,Date_Passage,"d") - 365)&lt;=30,ABS(DATEDIF(I43,Date_Passage,"d") )&gt;=365),"OK","PAS DANS LES DELAIS"),"")</f>
        <v/>
      </c>
      <c r="L43" s="58" t="str">
        <f>IF(I43="","", DATEDIF(I43,Date_Passage,"d"))</f>
        <v/>
      </c>
      <c r="M43" s="20"/>
      <c r="N43" s="58" t="str">
        <f t="shared" si="9"/>
        <v>N</v>
      </c>
      <c r="O43" s="20"/>
      <c r="P43" s="84"/>
      <c r="Q43" s="20" t="s">
        <v>84</v>
      </c>
      <c r="R43" s="20" t="s">
        <v>84</v>
      </c>
      <c r="S43" s="20" t="s">
        <v>84</v>
      </c>
      <c r="T43" s="20" t="s">
        <v>84</v>
      </c>
      <c r="U43" s="20" t="s">
        <v>84</v>
      </c>
      <c r="V43" s="58" t="str">
        <f t="shared" si="1"/>
        <v>N</v>
      </c>
      <c r="W43" s="20" t="s">
        <v>84</v>
      </c>
      <c r="X43" s="58" t="str">
        <f t="shared" si="2"/>
        <v>N</v>
      </c>
      <c r="Y43" s="44"/>
      <c r="Z43" s="85">
        <f t="shared" si="3"/>
        <v>5</v>
      </c>
      <c r="AA43" s="85">
        <f t="shared" si="4"/>
        <v>0</v>
      </c>
      <c r="AB43" s="85">
        <f t="shared" si="5"/>
        <v>5</v>
      </c>
      <c r="AC43" s="85">
        <f t="shared" si="6"/>
        <v>0</v>
      </c>
      <c r="AE43" s="86">
        <f t="shared" si="7"/>
        <v>3</v>
      </c>
      <c r="AF43" s="86">
        <f t="shared" si="8"/>
        <v>2</v>
      </c>
    </row>
    <row r="44" ht="19.5" customHeight="1">
      <c r="A44" s="20">
        <v>243.0</v>
      </c>
      <c r="B44" s="20"/>
      <c r="C44" s="20"/>
      <c r="D44" s="20"/>
      <c r="E44" s="20"/>
      <c r="F44" s="20"/>
      <c r="G44" s="55"/>
      <c r="H44" s="55"/>
      <c r="I44" s="55"/>
      <c r="J44" s="58" t="str">
        <f>IF(I44&lt;&gt;"",IF(YEAR(I44)+1&lt;YEAR(Date_Passage),"OK",IF(AND(YEAR(I44)+1=YEAR(Date_Passage),MONTH(I44)&lt;=MONTH(Date_Passage)),"OK","PAS LES DELAIS")),"")</f>
        <v/>
      </c>
      <c r="K44" s="58" t="str">
        <f>IF(I44&lt;&gt;"",IF( OR( ABS(DATEDIF(I44,Date_Passage,"d") - 365)&lt;=30,ABS(DATEDIF(I44,Date_Passage,"d") )&gt;=365),"OK","PAS DANS LES DELAIS"),"")</f>
        <v/>
      </c>
      <c r="L44" s="58" t="str">
        <f>IF(I44="","", DATEDIF(I44,Date_Passage,"d"))</f>
        <v/>
      </c>
      <c r="M44" s="20"/>
      <c r="N44" s="58" t="str">
        <f t="shared" si="9"/>
        <v>N</v>
      </c>
      <c r="O44" s="20"/>
      <c r="P44" s="84"/>
      <c r="Q44" s="20" t="s">
        <v>84</v>
      </c>
      <c r="R44" s="20" t="s">
        <v>84</v>
      </c>
      <c r="S44" s="20" t="s">
        <v>84</v>
      </c>
      <c r="T44" s="20" t="s">
        <v>84</v>
      </c>
      <c r="U44" s="20" t="s">
        <v>84</v>
      </c>
      <c r="V44" s="58" t="str">
        <f t="shared" si="1"/>
        <v>N</v>
      </c>
      <c r="W44" s="20" t="s">
        <v>84</v>
      </c>
      <c r="X44" s="58" t="str">
        <f t="shared" si="2"/>
        <v>N</v>
      </c>
      <c r="Y44" s="44"/>
      <c r="Z44" s="85">
        <f t="shared" si="3"/>
        <v>5</v>
      </c>
      <c r="AA44" s="85">
        <f t="shared" si="4"/>
        <v>0</v>
      </c>
      <c r="AB44" s="85">
        <f t="shared" si="5"/>
        <v>5</v>
      </c>
      <c r="AC44" s="85">
        <f t="shared" si="6"/>
        <v>0</v>
      </c>
      <c r="AE44" s="86">
        <f t="shared" si="7"/>
        <v>3</v>
      </c>
      <c r="AF44" s="86">
        <f t="shared" si="8"/>
        <v>2</v>
      </c>
    </row>
    <row r="45" ht="19.5" customHeight="1">
      <c r="A45" s="20">
        <v>244.0</v>
      </c>
      <c r="B45" s="20"/>
      <c r="C45" s="20"/>
      <c r="D45" s="20"/>
      <c r="E45" s="20"/>
      <c r="F45" s="20"/>
      <c r="G45" s="55"/>
      <c r="H45" s="55"/>
      <c r="I45" s="55"/>
      <c r="J45" s="58" t="str">
        <f>IF(I45&lt;&gt;"",IF(YEAR(I45)+1&lt;YEAR(Date_Passage),"OK",IF(AND(YEAR(I45)+1=YEAR(Date_Passage),MONTH(I45)&lt;=MONTH(Date_Passage)),"OK","PAS LES DELAIS")),"")</f>
        <v/>
      </c>
      <c r="K45" s="58" t="str">
        <f>IF(I45&lt;&gt;"",IF( OR( ABS(DATEDIF(I45,Date_Passage,"d") - 365)&lt;=30,ABS(DATEDIF(I45,Date_Passage,"d") )&gt;=365),"OK","PAS DANS LES DELAIS"),"")</f>
        <v/>
      </c>
      <c r="L45" s="58" t="str">
        <f>IF(I45="","", DATEDIF(I45,Date_Passage,"d"))</f>
        <v/>
      </c>
      <c r="M45" s="20"/>
      <c r="N45" s="58" t="str">
        <f t="shared" si="9"/>
        <v>N</v>
      </c>
      <c r="O45" s="20"/>
      <c r="P45" s="84"/>
      <c r="Q45" s="20" t="s">
        <v>84</v>
      </c>
      <c r="R45" s="20" t="s">
        <v>84</v>
      </c>
      <c r="S45" s="20" t="s">
        <v>84</v>
      </c>
      <c r="T45" s="20" t="s">
        <v>84</v>
      </c>
      <c r="U45" s="20" t="s">
        <v>84</v>
      </c>
      <c r="V45" s="58" t="str">
        <f t="shared" si="1"/>
        <v>N</v>
      </c>
      <c r="W45" s="20" t="s">
        <v>84</v>
      </c>
      <c r="X45" s="58" t="str">
        <f t="shared" si="2"/>
        <v>N</v>
      </c>
      <c r="Y45" s="44"/>
      <c r="Z45" s="85">
        <f t="shared" si="3"/>
        <v>5</v>
      </c>
      <c r="AA45" s="85">
        <f t="shared" si="4"/>
        <v>0</v>
      </c>
      <c r="AB45" s="85">
        <f t="shared" si="5"/>
        <v>5</v>
      </c>
      <c r="AC45" s="85">
        <f t="shared" si="6"/>
        <v>0</v>
      </c>
      <c r="AE45" s="86">
        <f t="shared" si="7"/>
        <v>3</v>
      </c>
      <c r="AF45" s="86">
        <f t="shared" si="8"/>
        <v>2</v>
      </c>
    </row>
    <row r="46" ht="19.5" customHeight="1">
      <c r="A46" s="20">
        <v>245.0</v>
      </c>
      <c r="B46" s="20"/>
      <c r="C46" s="20"/>
      <c r="D46" s="20"/>
      <c r="E46" s="20"/>
      <c r="F46" s="20"/>
      <c r="G46" s="55"/>
      <c r="H46" s="55"/>
      <c r="I46" s="55"/>
      <c r="J46" s="58" t="str">
        <f>IF(I46&lt;&gt;"",IF(YEAR(I46)+1&lt;YEAR(Date_Passage),"OK",IF(AND(YEAR(I46)+1=YEAR(Date_Passage),MONTH(I46)&lt;=MONTH(Date_Passage)),"OK","PAS LES DELAIS")),"")</f>
        <v/>
      </c>
      <c r="K46" s="58" t="str">
        <f>IF(I46&lt;&gt;"",IF( OR( ABS(DATEDIF(I46,Date_Passage,"d") - 365)&lt;=30,ABS(DATEDIF(I46,Date_Passage,"d") )&gt;=365),"OK","PAS DANS LES DELAIS"),"")</f>
        <v/>
      </c>
      <c r="L46" s="58" t="str">
        <f>IF(I46="","", DATEDIF(I46,Date_Passage,"d"))</f>
        <v/>
      </c>
      <c r="M46" s="20"/>
      <c r="N46" s="58" t="str">
        <f t="shared" si="9"/>
        <v>N</v>
      </c>
      <c r="O46" s="20"/>
      <c r="P46" s="84"/>
      <c r="Q46" s="20" t="s">
        <v>84</v>
      </c>
      <c r="R46" s="20" t="s">
        <v>84</v>
      </c>
      <c r="S46" s="20" t="s">
        <v>84</v>
      </c>
      <c r="T46" s="20" t="s">
        <v>84</v>
      </c>
      <c r="U46" s="20" t="s">
        <v>84</v>
      </c>
      <c r="V46" s="58" t="str">
        <f t="shared" si="1"/>
        <v>N</v>
      </c>
      <c r="W46" s="20" t="s">
        <v>84</v>
      </c>
      <c r="X46" s="58" t="str">
        <f t="shared" si="2"/>
        <v>N</v>
      </c>
      <c r="Y46" s="44"/>
      <c r="Z46" s="85">
        <f t="shared" si="3"/>
        <v>5</v>
      </c>
      <c r="AA46" s="85">
        <f t="shared" si="4"/>
        <v>0</v>
      </c>
      <c r="AB46" s="85">
        <f t="shared" si="5"/>
        <v>5</v>
      </c>
      <c r="AC46" s="85">
        <f t="shared" si="6"/>
        <v>0</v>
      </c>
      <c r="AE46" s="86">
        <f t="shared" si="7"/>
        <v>3</v>
      </c>
      <c r="AF46" s="86">
        <f t="shared" si="8"/>
        <v>2</v>
      </c>
    </row>
    <row r="47" ht="19.5" customHeight="1">
      <c r="A47" s="20">
        <v>246.0</v>
      </c>
      <c r="B47" s="20"/>
      <c r="C47" s="20"/>
      <c r="D47" s="20"/>
      <c r="E47" s="20"/>
      <c r="F47" s="20"/>
      <c r="G47" s="55"/>
      <c r="H47" s="55"/>
      <c r="I47" s="55"/>
      <c r="J47" s="58" t="str">
        <f>IF(I47&lt;&gt;"",IF(YEAR(I47)+1&lt;YEAR(Date_Passage),"OK",IF(AND(YEAR(I47)+1=YEAR(Date_Passage),MONTH(I47)&lt;=MONTH(Date_Passage)),"OK","PAS LES DELAIS")),"")</f>
        <v/>
      </c>
      <c r="K47" s="58" t="str">
        <f>IF(I47&lt;&gt;"",IF( OR( ABS(DATEDIF(I47,Date_Passage,"d") - 365)&lt;=30,ABS(DATEDIF(I47,Date_Passage,"d") )&gt;=365),"OK","PAS DANS LES DELAIS"),"")</f>
        <v/>
      </c>
      <c r="L47" s="58" t="str">
        <f>IF(I47="","", DATEDIF(I47,Date_Passage,"d"))</f>
        <v/>
      </c>
      <c r="M47" s="20"/>
      <c r="N47" s="58" t="str">
        <f t="shared" si="9"/>
        <v>N</v>
      </c>
      <c r="O47" s="20"/>
      <c r="P47" s="84"/>
      <c r="Q47" s="20" t="s">
        <v>84</v>
      </c>
      <c r="R47" s="20" t="s">
        <v>84</v>
      </c>
      <c r="S47" s="20" t="s">
        <v>84</v>
      </c>
      <c r="T47" s="20" t="s">
        <v>84</v>
      </c>
      <c r="U47" s="20" t="s">
        <v>84</v>
      </c>
      <c r="V47" s="58" t="str">
        <f t="shared" si="1"/>
        <v>N</v>
      </c>
      <c r="W47" s="20" t="s">
        <v>84</v>
      </c>
      <c r="X47" s="58" t="str">
        <f t="shared" si="2"/>
        <v>N</v>
      </c>
      <c r="Y47" s="44"/>
      <c r="Z47" s="85">
        <f t="shared" si="3"/>
        <v>5</v>
      </c>
      <c r="AA47" s="85">
        <f t="shared" si="4"/>
        <v>0</v>
      </c>
      <c r="AB47" s="85">
        <f t="shared" si="5"/>
        <v>5</v>
      </c>
      <c r="AC47" s="85">
        <f t="shared" si="6"/>
        <v>0</v>
      </c>
      <c r="AE47" s="86">
        <f t="shared" si="7"/>
        <v>3</v>
      </c>
      <c r="AF47" s="86">
        <f t="shared" si="8"/>
        <v>2</v>
      </c>
    </row>
    <row r="48" ht="19.5" customHeight="1">
      <c r="A48" s="20">
        <v>247.0</v>
      </c>
      <c r="B48" s="20"/>
      <c r="C48" s="20"/>
      <c r="D48" s="20"/>
      <c r="E48" s="20"/>
      <c r="F48" s="20"/>
      <c r="G48" s="55"/>
      <c r="H48" s="55"/>
      <c r="I48" s="55"/>
      <c r="J48" s="58" t="str">
        <f>IF(I48&lt;&gt;"",IF(YEAR(I48)+1&lt;YEAR(Date_Passage),"OK",IF(AND(YEAR(I48)+1=YEAR(Date_Passage),MONTH(I48)&lt;=MONTH(Date_Passage)),"OK","PAS LES DELAIS")),"")</f>
        <v/>
      </c>
      <c r="K48" s="58" t="str">
        <f>IF(I48&lt;&gt;"",IF( OR( ABS(DATEDIF(I48,Date_Passage,"d") - 365)&lt;=30,ABS(DATEDIF(I48,Date_Passage,"d") )&gt;=365),"OK","PAS DANS LES DELAIS"),"")</f>
        <v/>
      </c>
      <c r="L48" s="58" t="str">
        <f>IF(I48="","", DATEDIF(I48,Date_Passage,"d"))</f>
        <v/>
      </c>
      <c r="M48" s="20"/>
      <c r="N48" s="58" t="str">
        <f t="shared" si="9"/>
        <v>N</v>
      </c>
      <c r="O48" s="20"/>
      <c r="P48" s="84"/>
      <c r="Q48" s="20" t="s">
        <v>84</v>
      </c>
      <c r="R48" s="20" t="s">
        <v>84</v>
      </c>
      <c r="S48" s="20" t="s">
        <v>84</v>
      </c>
      <c r="T48" s="20" t="s">
        <v>84</v>
      </c>
      <c r="U48" s="20" t="s">
        <v>84</v>
      </c>
      <c r="V48" s="58" t="str">
        <f t="shared" si="1"/>
        <v>N</v>
      </c>
      <c r="W48" s="20" t="s">
        <v>84</v>
      </c>
      <c r="X48" s="58" t="str">
        <f t="shared" si="2"/>
        <v>N</v>
      </c>
      <c r="Y48" s="44"/>
      <c r="Z48" s="85">
        <f t="shared" si="3"/>
        <v>5</v>
      </c>
      <c r="AA48" s="85">
        <f t="shared" si="4"/>
        <v>0</v>
      </c>
      <c r="AB48" s="85">
        <f t="shared" si="5"/>
        <v>5</v>
      </c>
      <c r="AC48" s="85">
        <f t="shared" si="6"/>
        <v>0</v>
      </c>
      <c r="AE48" s="86">
        <f t="shared" si="7"/>
        <v>3</v>
      </c>
      <c r="AF48" s="86">
        <f t="shared" si="8"/>
        <v>2</v>
      </c>
    </row>
    <row r="49" ht="19.5" customHeight="1">
      <c r="A49" s="20">
        <v>248.0</v>
      </c>
      <c r="B49" s="20"/>
      <c r="C49" s="20"/>
      <c r="D49" s="20"/>
      <c r="E49" s="20"/>
      <c r="F49" s="20"/>
      <c r="G49" s="55"/>
      <c r="H49" s="55"/>
      <c r="I49" s="55"/>
      <c r="J49" s="58" t="str">
        <f>IF(I49&lt;&gt;"",IF(YEAR(I49)+1&lt;YEAR(Date_Passage),"OK",IF(AND(YEAR(I49)+1=YEAR(Date_Passage),MONTH(I49)&lt;=MONTH(Date_Passage)),"OK","PAS LES DELAIS")),"")</f>
        <v/>
      </c>
      <c r="K49" s="58" t="str">
        <f>IF(I49&lt;&gt;"",IF( OR( ABS(DATEDIF(I49,Date_Passage,"d") - 365)&lt;=30,ABS(DATEDIF(I49,Date_Passage,"d") )&gt;=365),"OK","PAS DANS LES DELAIS"),"")</f>
        <v/>
      </c>
      <c r="L49" s="58" t="str">
        <f>IF(I49="","", DATEDIF(I49,Date_Passage,"d"))</f>
        <v/>
      </c>
      <c r="M49" s="20"/>
      <c r="N49" s="58" t="str">
        <f t="shared" si="9"/>
        <v>N</v>
      </c>
      <c r="O49" s="20"/>
      <c r="P49" s="84"/>
      <c r="Q49" s="20" t="s">
        <v>84</v>
      </c>
      <c r="R49" s="20" t="s">
        <v>84</v>
      </c>
      <c r="S49" s="20" t="s">
        <v>84</v>
      </c>
      <c r="T49" s="20" t="s">
        <v>84</v>
      </c>
      <c r="U49" s="20" t="s">
        <v>84</v>
      </c>
      <c r="V49" s="58" t="str">
        <f t="shared" si="1"/>
        <v>N</v>
      </c>
      <c r="W49" s="20" t="s">
        <v>84</v>
      </c>
      <c r="X49" s="58" t="str">
        <f t="shared" si="2"/>
        <v>N</v>
      </c>
      <c r="Y49" s="44"/>
      <c r="Z49" s="85">
        <f t="shared" si="3"/>
        <v>5</v>
      </c>
      <c r="AA49" s="85">
        <f t="shared" si="4"/>
        <v>0</v>
      </c>
      <c r="AB49" s="85">
        <f t="shared" si="5"/>
        <v>5</v>
      </c>
      <c r="AC49" s="85">
        <f t="shared" si="6"/>
        <v>0</v>
      </c>
      <c r="AE49" s="86">
        <f t="shared" si="7"/>
        <v>3</v>
      </c>
      <c r="AF49" s="86">
        <f t="shared" si="8"/>
        <v>2</v>
      </c>
    </row>
    <row r="50" ht="19.5" customHeight="1">
      <c r="A50" s="20">
        <v>249.0</v>
      </c>
      <c r="B50" s="20"/>
      <c r="C50" s="20"/>
      <c r="D50" s="20"/>
      <c r="E50" s="20"/>
      <c r="F50" s="20"/>
      <c r="G50" s="55"/>
      <c r="H50" s="55"/>
      <c r="I50" s="55"/>
      <c r="J50" s="58" t="str">
        <f>IF(I50&lt;&gt;"",IF(YEAR(I50)+1&lt;YEAR(Date_Passage),"OK",IF(AND(YEAR(I50)+1=YEAR(Date_Passage),MONTH(I50)&lt;=MONTH(Date_Passage)),"OK","PAS LES DELAIS")),"")</f>
        <v/>
      </c>
      <c r="K50" s="58" t="str">
        <f>IF(I50&lt;&gt;"",IF( OR( ABS(DATEDIF(I50,Date_Passage,"d") - 365)&lt;=30,ABS(DATEDIF(I50,Date_Passage,"d") )&gt;=365),"OK","PAS DANS LES DELAIS"),"")</f>
        <v/>
      </c>
      <c r="L50" s="58" t="str">
        <f>IF(I50="","", DATEDIF(I50,Date_Passage,"d"))</f>
        <v/>
      </c>
      <c r="M50" s="20"/>
      <c r="N50" s="58" t="str">
        <f t="shared" si="9"/>
        <v>N</v>
      </c>
      <c r="O50" s="20"/>
      <c r="P50" s="84"/>
      <c r="Q50" s="20" t="s">
        <v>84</v>
      </c>
      <c r="R50" s="20" t="s">
        <v>84</v>
      </c>
      <c r="S50" s="20" t="s">
        <v>84</v>
      </c>
      <c r="T50" s="20" t="s">
        <v>84</v>
      </c>
      <c r="U50" s="20" t="s">
        <v>84</v>
      </c>
      <c r="V50" s="58" t="str">
        <f t="shared" si="1"/>
        <v>N</v>
      </c>
      <c r="W50" s="20" t="s">
        <v>84</v>
      </c>
      <c r="X50" s="58" t="str">
        <f t="shared" si="2"/>
        <v>N</v>
      </c>
      <c r="Y50" s="44"/>
      <c r="Z50" s="85">
        <f t="shared" si="3"/>
        <v>5</v>
      </c>
      <c r="AA50" s="85">
        <f t="shared" si="4"/>
        <v>0</v>
      </c>
      <c r="AB50" s="85">
        <f t="shared" si="5"/>
        <v>5</v>
      </c>
      <c r="AC50" s="85">
        <f t="shared" si="6"/>
        <v>0</v>
      </c>
      <c r="AE50" s="86">
        <f t="shared" si="7"/>
        <v>3</v>
      </c>
      <c r="AF50" s="86">
        <f t="shared" si="8"/>
        <v>2</v>
      </c>
    </row>
    <row r="51" ht="19.5" customHeight="1">
      <c r="A51" s="20">
        <v>250.0</v>
      </c>
      <c r="B51" s="20"/>
      <c r="C51" s="20"/>
      <c r="D51" s="20"/>
      <c r="E51" s="20"/>
      <c r="F51" s="20"/>
      <c r="G51" s="55"/>
      <c r="H51" s="55"/>
      <c r="I51" s="55"/>
      <c r="J51" s="58" t="str">
        <f>IF(I51&lt;&gt;"",IF(YEAR(I51)+1&lt;YEAR(Date_Passage),"OK",IF(AND(YEAR(I51)+1=YEAR(Date_Passage),MONTH(I51)&lt;=MONTH(Date_Passage)),"OK","PAS LES DELAIS")),"")</f>
        <v/>
      </c>
      <c r="K51" s="58" t="str">
        <f>IF(I51&lt;&gt;"",IF( OR( ABS(DATEDIF(I51,Date_Passage,"d") - 365)&lt;=30,ABS(DATEDIF(I51,Date_Passage,"d") )&gt;=365),"OK","PAS DANS LES DELAIS"),"")</f>
        <v/>
      </c>
      <c r="L51" s="58" t="str">
        <f>IF(I51="","", DATEDIF(I51,Date_Passage,"d"))</f>
        <v/>
      </c>
      <c r="M51" s="20"/>
      <c r="N51" s="58" t="str">
        <f t="shared" si="9"/>
        <v>N</v>
      </c>
      <c r="O51" s="20"/>
      <c r="P51" s="84"/>
      <c r="Q51" s="20" t="s">
        <v>84</v>
      </c>
      <c r="R51" s="20" t="s">
        <v>84</v>
      </c>
      <c r="S51" s="20" t="s">
        <v>84</v>
      </c>
      <c r="T51" s="20" t="s">
        <v>84</v>
      </c>
      <c r="U51" s="20" t="s">
        <v>84</v>
      </c>
      <c r="V51" s="58" t="str">
        <f t="shared" si="1"/>
        <v>N</v>
      </c>
      <c r="W51" s="20" t="s">
        <v>84</v>
      </c>
      <c r="X51" s="58" t="str">
        <f t="shared" si="2"/>
        <v>N</v>
      </c>
      <c r="Y51" s="44"/>
      <c r="Z51" s="85">
        <f t="shared" si="3"/>
        <v>5</v>
      </c>
      <c r="AA51" s="85">
        <f t="shared" si="4"/>
        <v>0</v>
      </c>
      <c r="AB51" s="85">
        <f t="shared" si="5"/>
        <v>5</v>
      </c>
      <c r="AC51" s="85">
        <f t="shared" si="6"/>
        <v>0</v>
      </c>
      <c r="AE51" s="86">
        <f t="shared" si="7"/>
        <v>3</v>
      </c>
      <c r="AF51" s="86">
        <f t="shared" si="8"/>
        <v>2</v>
      </c>
    </row>
    <row r="52" ht="18.0" customHeight="1">
      <c r="A52" s="5"/>
      <c r="B52" s="5"/>
      <c r="C52" s="5"/>
      <c r="D52" s="5"/>
      <c r="E52" s="5"/>
      <c r="F52" s="5"/>
      <c r="G52" s="60"/>
      <c r="H52" s="60"/>
      <c r="I52" s="60"/>
      <c r="J52" s="60"/>
      <c r="K52" s="60"/>
      <c r="L52" s="60"/>
      <c r="M52" s="32">
        <f>SUM(M2:M51)</f>
        <v>25</v>
      </c>
      <c r="N52" s="61">
        <f>COUNTIF(N2:N51,"O")</f>
        <v>0</v>
      </c>
      <c r="O52" s="32">
        <f>SUM(O2:O51)</f>
        <v>0</v>
      </c>
      <c r="P52" s="8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</row>
    <row r="53" ht="18.0" customHeight="1">
      <c r="A53" s="44"/>
      <c r="B53" s="44"/>
      <c r="C53" s="44"/>
      <c r="D53" s="44"/>
      <c r="E53" s="44"/>
      <c r="F53" s="44"/>
      <c r="G53" s="60"/>
      <c r="H53" s="60"/>
      <c r="I53" s="60"/>
      <c r="J53" s="60"/>
      <c r="K53" s="60"/>
      <c r="L53" s="60"/>
      <c r="M53" s="44"/>
      <c r="N53" s="44"/>
      <c r="O53" s="44"/>
      <c r="P53" s="8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</row>
    <row r="54" ht="18.0" customHeight="1">
      <c r="A54" s="44"/>
      <c r="B54" s="44"/>
      <c r="C54" s="44"/>
      <c r="D54" s="44"/>
      <c r="E54" s="44"/>
      <c r="F54" s="44"/>
      <c r="G54" s="60"/>
      <c r="H54" s="60"/>
      <c r="I54" s="60"/>
      <c r="J54" s="60"/>
      <c r="K54" s="60"/>
      <c r="L54" s="60"/>
      <c r="M54" s="44"/>
      <c r="N54" s="44"/>
      <c r="O54" s="44"/>
      <c r="P54" s="8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</row>
    <row r="55" ht="18.0" customHeight="1">
      <c r="A55" s="44"/>
      <c r="B55" s="44"/>
      <c r="C55" s="44"/>
      <c r="D55" s="44"/>
      <c r="E55" s="44"/>
      <c r="F55" s="44"/>
      <c r="G55" s="60"/>
      <c r="H55" s="60"/>
      <c r="I55" s="60"/>
      <c r="J55" s="60"/>
      <c r="K55" s="60"/>
      <c r="L55" s="60"/>
      <c r="M55" s="44"/>
      <c r="N55" s="44"/>
      <c r="O55" s="44"/>
      <c r="P55" s="8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</row>
    <row r="56" ht="18.0" customHeight="1">
      <c r="A56" s="44"/>
      <c r="B56" s="44"/>
      <c r="C56" s="44"/>
      <c r="D56" s="44"/>
      <c r="E56" s="44"/>
      <c r="F56" s="44"/>
      <c r="G56" s="60"/>
      <c r="H56" s="60"/>
      <c r="I56" s="60"/>
      <c r="J56" s="60"/>
      <c r="K56" s="60"/>
      <c r="L56" s="60"/>
      <c r="M56" s="44"/>
      <c r="N56" s="44"/>
      <c r="O56" s="44"/>
      <c r="P56" s="8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</row>
    <row r="57" ht="18.0" customHeight="1">
      <c r="A57" s="44"/>
      <c r="B57" s="44"/>
      <c r="C57" s="44"/>
      <c r="D57" s="44"/>
      <c r="E57" s="44"/>
      <c r="F57" s="44"/>
      <c r="G57" s="60"/>
      <c r="H57" s="60"/>
      <c r="I57" s="60"/>
      <c r="J57" s="60"/>
      <c r="K57" s="60"/>
      <c r="L57" s="60"/>
      <c r="M57" s="44"/>
      <c r="N57" s="44"/>
      <c r="O57" s="44"/>
      <c r="P57" s="8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</row>
    <row r="58" ht="18.0" customHeight="1">
      <c r="A58" s="44"/>
      <c r="B58" s="44"/>
      <c r="C58" s="44"/>
      <c r="D58" s="44"/>
      <c r="E58" s="44"/>
      <c r="F58" s="44"/>
      <c r="G58" s="60"/>
      <c r="H58" s="60"/>
      <c r="I58" s="60"/>
      <c r="J58" s="60"/>
      <c r="K58" s="60"/>
      <c r="L58" s="60"/>
      <c r="M58" s="44"/>
      <c r="N58" s="44"/>
      <c r="O58" s="44"/>
      <c r="P58" s="8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</row>
    <row r="59" ht="18.0" customHeight="1">
      <c r="A59" s="44"/>
      <c r="B59" s="44"/>
      <c r="C59" s="44"/>
      <c r="D59" s="44"/>
      <c r="E59" s="44"/>
      <c r="F59" s="44"/>
      <c r="G59" s="60"/>
      <c r="H59" s="60"/>
      <c r="I59" s="60"/>
      <c r="J59" s="60"/>
      <c r="K59" s="60"/>
      <c r="L59" s="60"/>
      <c r="M59" s="44"/>
      <c r="N59" s="44"/>
      <c r="O59" s="44"/>
      <c r="P59" s="8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</row>
    <row r="60" ht="18.0" customHeight="1">
      <c r="A60" s="44"/>
      <c r="B60" s="44"/>
      <c r="C60" s="44"/>
      <c r="D60" s="44"/>
      <c r="E60" s="44"/>
      <c r="F60" s="44"/>
      <c r="G60" s="60"/>
      <c r="H60" s="60"/>
      <c r="I60" s="60"/>
      <c r="J60" s="60"/>
      <c r="K60" s="60"/>
      <c r="L60" s="60"/>
      <c r="M60" s="44"/>
      <c r="N60" s="44"/>
      <c r="O60" s="44"/>
      <c r="P60" s="8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</row>
    <row r="61" ht="18.0" customHeight="1">
      <c r="A61" s="44"/>
      <c r="B61" s="44"/>
      <c r="C61" s="44"/>
      <c r="D61" s="44"/>
      <c r="E61" s="44"/>
      <c r="F61" s="44"/>
      <c r="G61" s="60"/>
      <c r="H61" s="60"/>
      <c r="I61" s="60"/>
      <c r="J61" s="60"/>
      <c r="K61" s="60"/>
      <c r="L61" s="60"/>
      <c r="M61" s="44"/>
      <c r="N61" s="44"/>
      <c r="O61" s="44"/>
      <c r="P61" s="8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</row>
    <row r="62" ht="18.0" customHeight="1">
      <c r="A62" s="44"/>
      <c r="B62" s="44"/>
      <c r="C62" s="44"/>
      <c r="D62" s="44"/>
      <c r="E62" s="44"/>
      <c r="F62" s="44"/>
      <c r="G62" s="60"/>
      <c r="H62" s="60"/>
      <c r="I62" s="60"/>
      <c r="J62" s="60"/>
      <c r="K62" s="60"/>
      <c r="L62" s="60"/>
      <c r="M62" s="44"/>
      <c r="N62" s="44"/>
      <c r="O62" s="44"/>
      <c r="P62" s="8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</row>
    <row r="63" ht="18.0" customHeight="1">
      <c r="A63" s="44"/>
      <c r="B63" s="44"/>
      <c r="C63" s="44"/>
      <c r="D63" s="44"/>
      <c r="E63" s="44"/>
      <c r="F63" s="44"/>
      <c r="G63" s="60"/>
      <c r="H63" s="60"/>
      <c r="I63" s="60"/>
      <c r="J63" s="60"/>
      <c r="K63" s="60"/>
      <c r="L63" s="60"/>
      <c r="M63" s="44"/>
      <c r="N63" s="44"/>
      <c r="O63" s="44"/>
      <c r="P63" s="8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</row>
    <row r="64" ht="18.0" customHeight="1">
      <c r="A64" s="44"/>
      <c r="B64" s="44"/>
      <c r="C64" s="44"/>
      <c r="D64" s="44"/>
      <c r="E64" s="44"/>
      <c r="F64" s="44"/>
      <c r="G64" s="60"/>
      <c r="H64" s="60"/>
      <c r="I64" s="60"/>
      <c r="J64" s="60"/>
      <c r="K64" s="60"/>
      <c r="L64" s="60"/>
      <c r="M64" s="44"/>
      <c r="N64" s="44"/>
      <c r="O64" s="44"/>
      <c r="P64" s="8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</row>
    <row r="65" ht="18.0" customHeight="1">
      <c r="A65" s="44"/>
      <c r="B65" s="44"/>
      <c r="C65" s="44"/>
      <c r="D65" s="44"/>
      <c r="E65" s="44"/>
      <c r="F65" s="44"/>
      <c r="G65" s="60"/>
      <c r="H65" s="60"/>
      <c r="I65" s="60"/>
      <c r="J65" s="60"/>
      <c r="K65" s="60"/>
      <c r="L65" s="60"/>
      <c r="M65" s="44"/>
      <c r="N65" s="44"/>
      <c r="O65" s="44"/>
      <c r="P65" s="8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</row>
    <row r="66" ht="18.0" customHeight="1">
      <c r="A66" s="44"/>
      <c r="B66" s="44"/>
      <c r="C66" s="44"/>
      <c r="D66" s="44"/>
      <c r="E66" s="44"/>
      <c r="F66" s="44"/>
      <c r="G66" s="60"/>
      <c r="H66" s="60"/>
      <c r="I66" s="60"/>
      <c r="J66" s="60"/>
      <c r="K66" s="60"/>
      <c r="L66" s="60"/>
      <c r="M66" s="44"/>
      <c r="N66" s="44"/>
      <c r="O66" s="44"/>
      <c r="P66" s="8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</row>
    <row r="67" ht="18.0" customHeight="1">
      <c r="A67" s="44"/>
      <c r="B67" s="44"/>
      <c r="C67" s="44"/>
      <c r="D67" s="44"/>
      <c r="E67" s="44"/>
      <c r="F67" s="44"/>
      <c r="G67" s="60"/>
      <c r="H67" s="60"/>
      <c r="I67" s="60"/>
      <c r="J67" s="60"/>
      <c r="K67" s="60"/>
      <c r="L67" s="60"/>
      <c r="M67" s="44"/>
      <c r="N67" s="44"/>
      <c r="O67" s="44"/>
      <c r="P67" s="8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</row>
    <row r="68" ht="18.0" customHeight="1">
      <c r="A68" s="44"/>
      <c r="B68" s="44"/>
      <c r="C68" s="44"/>
      <c r="D68" s="44"/>
      <c r="E68" s="44"/>
      <c r="F68" s="44"/>
      <c r="G68" s="60"/>
      <c r="H68" s="60"/>
      <c r="I68" s="60"/>
      <c r="J68" s="60"/>
      <c r="K68" s="60"/>
      <c r="L68" s="60"/>
      <c r="M68" s="44"/>
      <c r="N68" s="44"/>
      <c r="O68" s="44"/>
      <c r="P68" s="8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</row>
    <row r="69" ht="18.0" customHeight="1">
      <c r="A69" s="44"/>
      <c r="B69" s="44"/>
      <c r="C69" s="44"/>
      <c r="D69" s="44"/>
      <c r="E69" s="44"/>
      <c r="F69" s="44"/>
      <c r="G69" s="60"/>
      <c r="H69" s="60"/>
      <c r="I69" s="60"/>
      <c r="J69" s="60"/>
      <c r="K69" s="60"/>
      <c r="L69" s="60"/>
      <c r="M69" s="44"/>
      <c r="N69" s="44"/>
      <c r="O69" s="44"/>
      <c r="P69" s="8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</row>
    <row r="70" ht="18.0" customHeight="1">
      <c r="A70" s="44"/>
      <c r="B70" s="44"/>
      <c r="C70" s="44"/>
      <c r="D70" s="44"/>
      <c r="E70" s="44"/>
      <c r="F70" s="44"/>
      <c r="G70" s="60"/>
      <c r="H70" s="60"/>
      <c r="I70" s="60"/>
      <c r="J70" s="60"/>
      <c r="K70" s="60"/>
      <c r="L70" s="60"/>
      <c r="M70" s="44"/>
      <c r="N70" s="44"/>
      <c r="O70" s="44"/>
      <c r="P70" s="8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</row>
    <row r="71" ht="18.0" customHeight="1">
      <c r="A71" s="44"/>
      <c r="B71" s="44"/>
      <c r="C71" s="44"/>
      <c r="D71" s="44"/>
      <c r="E71" s="44"/>
      <c r="F71" s="44"/>
      <c r="G71" s="60"/>
      <c r="H71" s="60"/>
      <c r="I71" s="60"/>
      <c r="J71" s="60"/>
      <c r="K71" s="60"/>
      <c r="L71" s="60"/>
      <c r="M71" s="44"/>
      <c r="N71" s="44"/>
      <c r="O71" s="44"/>
      <c r="P71" s="8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</row>
    <row r="72" ht="18.0" customHeight="1">
      <c r="A72" s="44"/>
      <c r="B72" s="44"/>
      <c r="C72" s="44"/>
      <c r="D72" s="44"/>
      <c r="E72" s="44"/>
      <c r="F72" s="44"/>
      <c r="G72" s="60"/>
      <c r="H72" s="60"/>
      <c r="I72" s="60"/>
      <c r="J72" s="60"/>
      <c r="K72" s="60"/>
      <c r="L72" s="60"/>
      <c r="M72" s="44"/>
      <c r="N72" s="44"/>
      <c r="O72" s="44"/>
      <c r="P72" s="8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</row>
    <row r="73" ht="18.0" customHeight="1">
      <c r="A73" s="44"/>
      <c r="B73" s="44"/>
      <c r="C73" s="44"/>
      <c r="D73" s="44"/>
      <c r="E73" s="44"/>
      <c r="F73" s="44"/>
      <c r="G73" s="60"/>
      <c r="H73" s="60"/>
      <c r="I73" s="60"/>
      <c r="J73" s="60"/>
      <c r="K73" s="60"/>
      <c r="L73" s="60"/>
      <c r="M73" s="44"/>
      <c r="N73" s="44"/>
      <c r="O73" s="44"/>
      <c r="P73" s="8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</row>
    <row r="74" ht="18.0" customHeight="1">
      <c r="A74" s="44"/>
      <c r="B74" s="44"/>
      <c r="C74" s="44"/>
      <c r="D74" s="44"/>
      <c r="E74" s="44"/>
      <c r="F74" s="44"/>
      <c r="G74" s="60"/>
      <c r="H74" s="60"/>
      <c r="I74" s="60"/>
      <c r="J74" s="60"/>
      <c r="K74" s="60"/>
      <c r="L74" s="60"/>
      <c r="M74" s="44"/>
      <c r="N74" s="44"/>
      <c r="O74" s="44"/>
      <c r="P74" s="8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</row>
    <row r="75" ht="18.0" customHeight="1">
      <c r="A75" s="44"/>
      <c r="B75" s="44"/>
      <c r="C75" s="44"/>
      <c r="D75" s="44"/>
      <c r="E75" s="44"/>
      <c r="F75" s="44"/>
      <c r="G75" s="60"/>
      <c r="H75" s="60"/>
      <c r="I75" s="60"/>
      <c r="J75" s="60"/>
      <c r="K75" s="60"/>
      <c r="L75" s="60"/>
      <c r="M75" s="44"/>
      <c r="N75" s="44"/>
      <c r="O75" s="44"/>
      <c r="P75" s="8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</row>
    <row r="76" ht="18.0" customHeight="1">
      <c r="A76" s="44"/>
      <c r="B76" s="44"/>
      <c r="C76" s="44"/>
      <c r="D76" s="44"/>
      <c r="E76" s="44"/>
      <c r="F76" s="44"/>
      <c r="G76" s="60"/>
      <c r="H76" s="60"/>
      <c r="I76" s="60"/>
      <c r="J76" s="60"/>
      <c r="K76" s="60"/>
      <c r="L76" s="60"/>
      <c r="M76" s="44"/>
      <c r="N76" s="44"/>
      <c r="O76" s="44"/>
      <c r="P76" s="8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</row>
    <row r="77" ht="18.0" customHeight="1">
      <c r="A77" s="44"/>
      <c r="B77" s="44"/>
      <c r="C77" s="44"/>
      <c r="D77" s="44"/>
      <c r="E77" s="44"/>
      <c r="F77" s="44"/>
      <c r="G77" s="60"/>
      <c r="H77" s="60"/>
      <c r="I77" s="60"/>
      <c r="J77" s="60"/>
      <c r="K77" s="60"/>
      <c r="L77" s="60"/>
      <c r="M77" s="44"/>
      <c r="N77" s="44"/>
      <c r="O77" s="44"/>
      <c r="P77" s="8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</row>
    <row r="78" ht="18.0" customHeight="1">
      <c r="A78" s="44"/>
      <c r="B78" s="44"/>
      <c r="C78" s="44"/>
      <c r="D78" s="44"/>
      <c r="E78" s="44"/>
      <c r="F78" s="44"/>
      <c r="G78" s="60"/>
      <c r="H78" s="60"/>
      <c r="I78" s="60"/>
      <c r="J78" s="60"/>
      <c r="K78" s="60"/>
      <c r="L78" s="60"/>
      <c r="M78" s="44"/>
      <c r="N78" s="44"/>
      <c r="O78" s="44"/>
      <c r="P78" s="8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</row>
    <row r="79" ht="18.0" customHeight="1">
      <c r="A79" s="44"/>
      <c r="B79" s="44"/>
      <c r="C79" s="44"/>
      <c r="D79" s="44"/>
      <c r="E79" s="44"/>
      <c r="F79" s="44"/>
      <c r="G79" s="60"/>
      <c r="H79" s="60"/>
      <c r="I79" s="60"/>
      <c r="J79" s="60"/>
      <c r="K79" s="60"/>
      <c r="L79" s="60"/>
      <c r="M79" s="44"/>
      <c r="N79" s="44"/>
      <c r="O79" s="44"/>
      <c r="P79" s="8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</row>
    <row r="80" ht="18.0" customHeight="1">
      <c r="A80" s="44"/>
      <c r="B80" s="44"/>
      <c r="C80" s="44"/>
      <c r="D80" s="44"/>
      <c r="E80" s="44"/>
      <c r="F80" s="44"/>
      <c r="G80" s="60"/>
      <c r="H80" s="60"/>
      <c r="I80" s="60"/>
      <c r="J80" s="60"/>
      <c r="K80" s="60"/>
      <c r="L80" s="60"/>
      <c r="M80" s="44"/>
      <c r="N80" s="44"/>
      <c r="O80" s="44"/>
      <c r="P80" s="8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</row>
    <row r="81" ht="18.0" customHeight="1">
      <c r="A81" s="44"/>
      <c r="B81" s="44"/>
      <c r="C81" s="44"/>
      <c r="D81" s="44"/>
      <c r="E81" s="44"/>
      <c r="F81" s="44"/>
      <c r="G81" s="60"/>
      <c r="H81" s="60"/>
      <c r="I81" s="60"/>
      <c r="J81" s="60"/>
      <c r="K81" s="60"/>
      <c r="L81" s="60"/>
      <c r="M81" s="44"/>
      <c r="N81" s="44"/>
      <c r="O81" s="44"/>
      <c r="P81" s="8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</row>
    <row r="82" ht="18.0" customHeight="1">
      <c r="A82" s="44"/>
      <c r="B82" s="44"/>
      <c r="C82" s="44"/>
      <c r="D82" s="44"/>
      <c r="E82" s="44"/>
      <c r="F82" s="44"/>
      <c r="G82" s="60"/>
      <c r="H82" s="60"/>
      <c r="I82" s="60"/>
      <c r="J82" s="60"/>
      <c r="K82" s="60"/>
      <c r="L82" s="60"/>
      <c r="M82" s="44"/>
      <c r="N82" s="44"/>
      <c r="O82" s="44"/>
      <c r="P82" s="8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</row>
    <row r="83" ht="18.0" customHeight="1">
      <c r="A83" s="44"/>
      <c r="B83" s="44"/>
      <c r="C83" s="44"/>
      <c r="D83" s="44"/>
      <c r="E83" s="44"/>
      <c r="F83" s="44"/>
      <c r="G83" s="60"/>
      <c r="H83" s="60"/>
      <c r="I83" s="60"/>
      <c r="J83" s="60"/>
      <c r="K83" s="60"/>
      <c r="L83" s="60"/>
      <c r="M83" s="44"/>
      <c r="N83" s="44"/>
      <c r="O83" s="44"/>
      <c r="P83" s="8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</row>
    <row r="84" ht="18.0" customHeight="1">
      <c r="A84" s="44"/>
      <c r="B84" s="44"/>
      <c r="C84" s="44"/>
      <c r="D84" s="44"/>
      <c r="E84" s="44"/>
      <c r="F84" s="44"/>
      <c r="G84" s="60"/>
      <c r="H84" s="60"/>
      <c r="I84" s="60"/>
      <c r="J84" s="60"/>
      <c r="K84" s="60"/>
      <c r="L84" s="60"/>
      <c r="M84" s="44"/>
      <c r="N84" s="44"/>
      <c r="O84" s="44"/>
      <c r="P84" s="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</row>
    <row r="85" ht="18.0" customHeight="1">
      <c r="A85" s="44"/>
      <c r="B85" s="44"/>
      <c r="C85" s="44"/>
      <c r="D85" s="44"/>
      <c r="E85" s="44"/>
      <c r="F85" s="44"/>
      <c r="G85" s="60"/>
      <c r="H85" s="60"/>
      <c r="I85" s="60"/>
      <c r="J85" s="60"/>
      <c r="K85" s="60"/>
      <c r="L85" s="60"/>
      <c r="M85" s="44"/>
      <c r="N85" s="44"/>
      <c r="O85" s="44"/>
      <c r="P85" s="8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</row>
    <row r="86" ht="18.0" customHeight="1">
      <c r="A86" s="44"/>
      <c r="B86" s="44"/>
      <c r="C86" s="44"/>
      <c r="D86" s="44"/>
      <c r="E86" s="44"/>
      <c r="F86" s="44"/>
      <c r="G86" s="60"/>
      <c r="H86" s="60"/>
      <c r="I86" s="60"/>
      <c r="J86" s="60"/>
      <c r="K86" s="60"/>
      <c r="L86" s="60"/>
      <c r="M86" s="44"/>
      <c r="N86" s="44"/>
      <c r="O86" s="44"/>
      <c r="P86" s="8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</row>
    <row r="87" ht="18.0" customHeight="1">
      <c r="A87" s="44"/>
      <c r="B87" s="44"/>
      <c r="C87" s="44"/>
      <c r="D87" s="44"/>
      <c r="E87" s="44"/>
      <c r="F87" s="44"/>
      <c r="G87" s="60"/>
      <c r="H87" s="60"/>
      <c r="I87" s="60"/>
      <c r="J87" s="60"/>
      <c r="K87" s="60"/>
      <c r="L87" s="60"/>
      <c r="M87" s="44"/>
      <c r="N87" s="44"/>
      <c r="O87" s="44"/>
      <c r="P87" s="8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</row>
    <row r="88" ht="18.0" customHeight="1">
      <c r="A88" s="44"/>
      <c r="B88" s="44"/>
      <c r="C88" s="44"/>
      <c r="D88" s="44"/>
      <c r="E88" s="44"/>
      <c r="F88" s="44"/>
      <c r="G88" s="60"/>
      <c r="H88" s="60"/>
      <c r="I88" s="60"/>
      <c r="J88" s="60"/>
      <c r="K88" s="60"/>
      <c r="L88" s="60"/>
      <c r="M88" s="44"/>
      <c r="N88" s="44"/>
      <c r="O88" s="44"/>
      <c r="P88" s="8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</row>
    <row r="89" ht="18.0" customHeight="1">
      <c r="A89" s="44"/>
      <c r="B89" s="44"/>
      <c r="C89" s="44"/>
      <c r="D89" s="44"/>
      <c r="E89" s="44"/>
      <c r="F89" s="44"/>
      <c r="G89" s="60"/>
      <c r="H89" s="60"/>
      <c r="I89" s="60"/>
      <c r="J89" s="60"/>
      <c r="K89" s="60"/>
      <c r="L89" s="60"/>
      <c r="M89" s="44"/>
      <c r="N89" s="44"/>
      <c r="O89" s="44"/>
      <c r="P89" s="8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</row>
    <row r="90" ht="18.0" customHeight="1">
      <c r="A90" s="44"/>
      <c r="B90" s="44"/>
      <c r="C90" s="44"/>
      <c r="D90" s="44"/>
      <c r="E90" s="44"/>
      <c r="F90" s="44"/>
      <c r="G90" s="60"/>
      <c r="H90" s="60"/>
      <c r="I90" s="60"/>
      <c r="J90" s="60"/>
      <c r="K90" s="60"/>
      <c r="L90" s="60"/>
      <c r="M90" s="44"/>
      <c r="N90" s="44"/>
      <c r="O90" s="44"/>
      <c r="P90" s="8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</row>
    <row r="91" ht="18.0" customHeight="1">
      <c r="A91" s="44"/>
      <c r="B91" s="44"/>
      <c r="C91" s="44"/>
      <c r="D91" s="44"/>
      <c r="E91" s="44"/>
      <c r="F91" s="44"/>
      <c r="G91" s="60"/>
      <c r="H91" s="60"/>
      <c r="I91" s="60"/>
      <c r="J91" s="60"/>
      <c r="K91" s="60"/>
      <c r="L91" s="60"/>
      <c r="M91" s="44"/>
      <c r="N91" s="44"/>
      <c r="O91" s="44"/>
      <c r="P91" s="8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</row>
    <row r="92" ht="18.0" customHeight="1">
      <c r="A92" s="44"/>
      <c r="B92" s="44"/>
      <c r="C92" s="44"/>
      <c r="D92" s="44"/>
      <c r="E92" s="44"/>
      <c r="F92" s="44"/>
      <c r="G92" s="60"/>
      <c r="H92" s="60"/>
      <c r="I92" s="60"/>
      <c r="J92" s="60"/>
      <c r="K92" s="60"/>
      <c r="L92" s="60"/>
      <c r="M92" s="44"/>
      <c r="N92" s="44"/>
      <c r="O92" s="44"/>
      <c r="P92" s="8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</row>
    <row r="93" ht="18.0" customHeight="1">
      <c r="A93" s="44"/>
      <c r="B93" s="44"/>
      <c r="C93" s="44"/>
      <c r="D93" s="44"/>
      <c r="E93" s="44"/>
      <c r="F93" s="44"/>
      <c r="G93" s="60"/>
      <c r="H93" s="60"/>
      <c r="I93" s="60"/>
      <c r="J93" s="60"/>
      <c r="K93" s="60"/>
      <c r="L93" s="60"/>
      <c r="M93" s="44"/>
      <c r="N93" s="44"/>
      <c r="O93" s="44"/>
      <c r="P93" s="8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</row>
    <row r="94" ht="18.0" customHeight="1">
      <c r="A94" s="44"/>
      <c r="B94" s="44"/>
      <c r="C94" s="44"/>
      <c r="D94" s="44"/>
      <c r="E94" s="44"/>
      <c r="F94" s="44"/>
      <c r="G94" s="60"/>
      <c r="H94" s="60"/>
      <c r="I94" s="60"/>
      <c r="J94" s="60"/>
      <c r="K94" s="60"/>
      <c r="L94" s="60"/>
      <c r="M94" s="44"/>
      <c r="N94" s="44"/>
      <c r="O94" s="44"/>
      <c r="P94" s="8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</row>
    <row r="95" ht="18.0" customHeight="1">
      <c r="A95" s="44"/>
      <c r="B95" s="44"/>
      <c r="C95" s="44"/>
      <c r="D95" s="44"/>
      <c r="E95" s="44"/>
      <c r="F95" s="44"/>
      <c r="G95" s="60"/>
      <c r="H95" s="60"/>
      <c r="I95" s="60"/>
      <c r="J95" s="60"/>
      <c r="K95" s="60"/>
      <c r="L95" s="60"/>
      <c r="M95" s="44"/>
      <c r="N95" s="44"/>
      <c r="O95" s="44"/>
      <c r="P95" s="8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</row>
    <row r="96" ht="18.0" customHeight="1">
      <c r="A96" s="44"/>
      <c r="B96" s="44"/>
      <c r="C96" s="44"/>
      <c r="D96" s="44"/>
      <c r="E96" s="44"/>
      <c r="F96" s="44"/>
      <c r="G96" s="60"/>
      <c r="H96" s="60"/>
      <c r="I96" s="60"/>
      <c r="J96" s="60"/>
      <c r="K96" s="60"/>
      <c r="L96" s="60"/>
      <c r="M96" s="44"/>
      <c r="N96" s="44"/>
      <c r="O96" s="44"/>
      <c r="P96" s="8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</row>
    <row r="97" ht="18.0" customHeight="1">
      <c r="A97" s="44"/>
      <c r="B97" s="44"/>
      <c r="C97" s="44"/>
      <c r="D97" s="44"/>
      <c r="E97" s="44"/>
      <c r="F97" s="44"/>
      <c r="G97" s="60"/>
      <c r="H97" s="60"/>
      <c r="I97" s="60"/>
      <c r="J97" s="60"/>
      <c r="K97" s="60"/>
      <c r="L97" s="60"/>
      <c r="M97" s="44"/>
      <c r="N97" s="44"/>
      <c r="O97" s="44"/>
      <c r="P97" s="8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</row>
    <row r="98" ht="18.0" customHeight="1">
      <c r="A98" s="44"/>
      <c r="B98" s="44"/>
      <c r="C98" s="44"/>
      <c r="D98" s="44"/>
      <c r="E98" s="44"/>
      <c r="F98" s="44"/>
      <c r="G98" s="60"/>
      <c r="H98" s="60"/>
      <c r="I98" s="60"/>
      <c r="J98" s="60"/>
      <c r="K98" s="60"/>
      <c r="L98" s="60"/>
      <c r="M98" s="44"/>
      <c r="N98" s="44"/>
      <c r="O98" s="44"/>
      <c r="P98" s="8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</row>
    <row r="99" ht="18.0" customHeight="1">
      <c r="A99" s="44"/>
      <c r="B99" s="44"/>
      <c r="C99" s="44"/>
      <c r="D99" s="44"/>
      <c r="E99" s="44"/>
      <c r="F99" s="44"/>
      <c r="G99" s="60"/>
      <c r="H99" s="60"/>
      <c r="I99" s="60"/>
      <c r="J99" s="60"/>
      <c r="K99" s="60"/>
      <c r="L99" s="60"/>
      <c r="M99" s="44"/>
      <c r="N99" s="44"/>
      <c r="O99" s="44"/>
      <c r="P99" s="8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</row>
    <row r="100" ht="18.0" customHeight="1">
      <c r="A100" s="44"/>
      <c r="B100" s="44"/>
      <c r="C100" s="44"/>
      <c r="D100" s="44"/>
      <c r="E100" s="44"/>
      <c r="F100" s="44"/>
      <c r="G100" s="60"/>
      <c r="H100" s="60"/>
      <c r="I100" s="60"/>
      <c r="J100" s="60"/>
      <c r="K100" s="60"/>
      <c r="L100" s="60"/>
      <c r="M100" s="44"/>
      <c r="N100" s="44"/>
      <c r="O100" s="44"/>
      <c r="P100" s="8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</row>
    <row r="101" ht="18.0" customHeight="1">
      <c r="A101" s="44"/>
      <c r="B101" s="44"/>
      <c r="C101" s="44"/>
      <c r="D101" s="44"/>
      <c r="E101" s="44"/>
      <c r="F101" s="44"/>
      <c r="G101" s="60"/>
      <c r="H101" s="60"/>
      <c r="I101" s="60"/>
      <c r="J101" s="60"/>
      <c r="K101" s="60"/>
      <c r="L101" s="60"/>
      <c r="M101" s="44"/>
      <c r="N101" s="44"/>
      <c r="O101" s="44"/>
      <c r="P101" s="8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</row>
    <row r="102" ht="18.0" customHeight="1">
      <c r="A102" s="44"/>
      <c r="B102" s="44"/>
      <c r="C102" s="44"/>
      <c r="D102" s="44"/>
      <c r="E102" s="44"/>
      <c r="F102" s="44"/>
      <c r="G102" s="60"/>
      <c r="H102" s="60"/>
      <c r="I102" s="60"/>
      <c r="J102" s="60"/>
      <c r="K102" s="60"/>
      <c r="L102" s="60"/>
      <c r="M102" s="44"/>
      <c r="N102" s="44"/>
      <c r="O102" s="44"/>
      <c r="P102" s="8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</row>
    <row r="103" ht="18.0" customHeight="1">
      <c r="A103" s="44"/>
      <c r="B103" s="44"/>
      <c r="C103" s="44"/>
      <c r="D103" s="44"/>
      <c r="E103" s="44"/>
      <c r="F103" s="44"/>
      <c r="G103" s="60"/>
      <c r="H103" s="60"/>
      <c r="I103" s="60"/>
      <c r="J103" s="60"/>
      <c r="K103" s="60"/>
      <c r="L103" s="60"/>
      <c r="M103" s="44"/>
      <c r="N103" s="44"/>
      <c r="O103" s="44"/>
      <c r="P103" s="8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</row>
    <row r="104" ht="18.0" customHeight="1">
      <c r="A104" s="44"/>
      <c r="B104" s="44"/>
      <c r="C104" s="44"/>
      <c r="D104" s="44"/>
      <c r="E104" s="44"/>
      <c r="F104" s="44"/>
      <c r="G104" s="60"/>
      <c r="H104" s="60"/>
      <c r="I104" s="60"/>
      <c r="J104" s="60"/>
      <c r="K104" s="60"/>
      <c r="L104" s="60"/>
      <c r="M104" s="44"/>
      <c r="N104" s="44"/>
      <c r="O104" s="44"/>
      <c r="P104" s="8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</row>
    <row r="105" ht="18.0" customHeight="1">
      <c r="A105" s="44"/>
      <c r="B105" s="44"/>
      <c r="C105" s="44"/>
      <c r="D105" s="44"/>
      <c r="E105" s="44"/>
      <c r="F105" s="44"/>
      <c r="G105" s="60"/>
      <c r="H105" s="60"/>
      <c r="I105" s="60"/>
      <c r="J105" s="60"/>
      <c r="K105" s="60"/>
      <c r="L105" s="60"/>
      <c r="M105" s="44"/>
      <c r="N105" s="44"/>
      <c r="O105" s="44"/>
      <c r="P105" s="8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</row>
    <row r="106" ht="18.0" customHeight="1">
      <c r="A106" s="44"/>
      <c r="B106" s="44"/>
      <c r="C106" s="44"/>
      <c r="D106" s="44"/>
      <c r="E106" s="44"/>
      <c r="F106" s="44"/>
      <c r="G106" s="60"/>
      <c r="H106" s="60"/>
      <c r="I106" s="60"/>
      <c r="J106" s="60"/>
      <c r="K106" s="60"/>
      <c r="L106" s="60"/>
      <c r="M106" s="44"/>
      <c r="N106" s="44"/>
      <c r="O106" s="44"/>
      <c r="P106" s="8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</row>
    <row r="107" ht="18.0" customHeight="1">
      <c r="A107" s="44"/>
      <c r="B107" s="44"/>
      <c r="C107" s="44"/>
      <c r="D107" s="44"/>
      <c r="E107" s="44"/>
      <c r="F107" s="44"/>
      <c r="G107" s="60"/>
      <c r="H107" s="60"/>
      <c r="I107" s="60"/>
      <c r="J107" s="60"/>
      <c r="K107" s="60"/>
      <c r="L107" s="60"/>
      <c r="M107" s="44"/>
      <c r="N107" s="44"/>
      <c r="O107" s="44"/>
      <c r="P107" s="8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</row>
    <row r="108" ht="18.0" customHeight="1">
      <c r="A108" s="44"/>
      <c r="B108" s="44"/>
      <c r="C108" s="44"/>
      <c r="D108" s="44"/>
      <c r="E108" s="44"/>
      <c r="F108" s="44"/>
      <c r="G108" s="60"/>
      <c r="H108" s="60"/>
      <c r="I108" s="60"/>
      <c r="J108" s="60"/>
      <c r="K108" s="60"/>
      <c r="L108" s="60"/>
      <c r="M108" s="44"/>
      <c r="N108" s="44"/>
      <c r="O108" s="44"/>
      <c r="P108" s="8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</row>
    <row r="109" ht="18.0" customHeight="1">
      <c r="A109" s="44"/>
      <c r="B109" s="44"/>
      <c r="C109" s="44"/>
      <c r="D109" s="44"/>
      <c r="E109" s="44"/>
      <c r="F109" s="44"/>
      <c r="G109" s="60"/>
      <c r="H109" s="60"/>
      <c r="I109" s="60"/>
      <c r="J109" s="60"/>
      <c r="K109" s="60"/>
      <c r="L109" s="60"/>
      <c r="M109" s="44"/>
      <c r="N109" s="44"/>
      <c r="O109" s="44"/>
      <c r="P109" s="8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</row>
    <row r="110" ht="18.0" customHeight="1">
      <c r="A110" s="44"/>
      <c r="B110" s="44"/>
      <c r="C110" s="44"/>
      <c r="D110" s="44"/>
      <c r="E110" s="44"/>
      <c r="F110" s="44"/>
      <c r="G110" s="60"/>
      <c r="H110" s="60"/>
      <c r="I110" s="60"/>
      <c r="J110" s="60"/>
      <c r="K110" s="60"/>
      <c r="L110" s="60"/>
      <c r="M110" s="44"/>
      <c r="N110" s="44"/>
      <c r="O110" s="44"/>
      <c r="P110" s="8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</row>
    <row r="111" ht="18.0" customHeight="1">
      <c r="A111" s="44"/>
      <c r="B111" s="44"/>
      <c r="C111" s="44"/>
      <c r="D111" s="44"/>
      <c r="E111" s="44"/>
      <c r="F111" s="44"/>
      <c r="G111" s="60"/>
      <c r="H111" s="60"/>
      <c r="I111" s="60"/>
      <c r="J111" s="60"/>
      <c r="K111" s="60"/>
      <c r="L111" s="60"/>
      <c r="M111" s="44"/>
      <c r="N111" s="44"/>
      <c r="O111" s="44"/>
      <c r="P111" s="8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</row>
    <row r="112" ht="18.0" customHeight="1">
      <c r="A112" s="44"/>
      <c r="B112" s="44"/>
      <c r="C112" s="44"/>
      <c r="D112" s="44"/>
      <c r="E112" s="44"/>
      <c r="F112" s="44"/>
      <c r="G112" s="60"/>
      <c r="H112" s="60"/>
      <c r="I112" s="60"/>
      <c r="J112" s="60"/>
      <c r="K112" s="60"/>
      <c r="L112" s="60"/>
      <c r="M112" s="44"/>
      <c r="N112" s="44"/>
      <c r="O112" s="44"/>
      <c r="P112" s="8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</row>
    <row r="113" ht="18.0" customHeight="1">
      <c r="A113" s="44"/>
      <c r="B113" s="44"/>
      <c r="C113" s="44"/>
      <c r="D113" s="44"/>
      <c r="E113" s="44"/>
      <c r="F113" s="44"/>
      <c r="G113" s="60"/>
      <c r="H113" s="60"/>
      <c r="I113" s="60"/>
      <c r="J113" s="60"/>
      <c r="K113" s="60"/>
      <c r="L113" s="60"/>
      <c r="M113" s="44"/>
      <c r="N113" s="44"/>
      <c r="O113" s="44"/>
      <c r="P113" s="8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</row>
    <row r="114" ht="18.0" customHeight="1">
      <c r="A114" s="44"/>
      <c r="B114" s="44"/>
      <c r="C114" s="44"/>
      <c r="D114" s="44"/>
      <c r="E114" s="44"/>
      <c r="F114" s="44"/>
      <c r="G114" s="60"/>
      <c r="H114" s="60"/>
      <c r="I114" s="60"/>
      <c r="J114" s="60"/>
      <c r="K114" s="60"/>
      <c r="L114" s="60"/>
      <c r="M114" s="44"/>
      <c r="N114" s="44"/>
      <c r="O114" s="44"/>
      <c r="P114" s="8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</row>
    <row r="115" ht="18.0" customHeight="1">
      <c r="A115" s="44"/>
      <c r="B115" s="44"/>
      <c r="C115" s="44"/>
      <c r="D115" s="44"/>
      <c r="E115" s="44"/>
      <c r="F115" s="44"/>
      <c r="G115" s="60"/>
      <c r="H115" s="60"/>
      <c r="I115" s="60"/>
      <c r="J115" s="60"/>
      <c r="K115" s="60"/>
      <c r="L115" s="60"/>
      <c r="M115" s="44"/>
      <c r="N115" s="44"/>
      <c r="O115" s="44"/>
      <c r="P115" s="8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</row>
    <row r="116" ht="18.0" customHeight="1">
      <c r="A116" s="44"/>
      <c r="B116" s="44"/>
      <c r="C116" s="44"/>
      <c r="D116" s="44"/>
      <c r="E116" s="44"/>
      <c r="F116" s="44"/>
      <c r="G116" s="60"/>
      <c r="H116" s="60"/>
      <c r="I116" s="60"/>
      <c r="J116" s="60"/>
      <c r="K116" s="60"/>
      <c r="L116" s="60"/>
      <c r="M116" s="44"/>
      <c r="N116" s="44"/>
      <c r="O116" s="44"/>
      <c r="P116" s="8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</row>
    <row r="117" ht="18.0" customHeight="1">
      <c r="A117" s="44"/>
      <c r="B117" s="44"/>
      <c r="C117" s="44"/>
      <c r="D117" s="44"/>
      <c r="E117" s="44"/>
      <c r="F117" s="44"/>
      <c r="G117" s="60"/>
      <c r="H117" s="60"/>
      <c r="I117" s="60"/>
      <c r="J117" s="60"/>
      <c r="K117" s="60"/>
      <c r="L117" s="60"/>
      <c r="M117" s="44"/>
      <c r="N117" s="44"/>
      <c r="O117" s="44"/>
      <c r="P117" s="8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</row>
    <row r="118" ht="18.0" customHeight="1">
      <c r="A118" s="44"/>
      <c r="B118" s="44"/>
      <c r="C118" s="44"/>
      <c r="D118" s="44"/>
      <c r="E118" s="44"/>
      <c r="F118" s="44"/>
      <c r="G118" s="60"/>
      <c r="H118" s="60"/>
      <c r="I118" s="60"/>
      <c r="J118" s="60"/>
      <c r="K118" s="60"/>
      <c r="L118" s="60"/>
      <c r="M118" s="44"/>
      <c r="N118" s="44"/>
      <c r="O118" s="44"/>
      <c r="P118" s="8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</row>
    <row r="119" ht="18.0" customHeight="1">
      <c r="A119" s="44"/>
      <c r="B119" s="44"/>
      <c r="C119" s="44"/>
      <c r="D119" s="44"/>
      <c r="E119" s="44"/>
      <c r="F119" s="44"/>
      <c r="G119" s="60"/>
      <c r="H119" s="60"/>
      <c r="I119" s="60"/>
      <c r="J119" s="60"/>
      <c r="K119" s="60"/>
      <c r="L119" s="60"/>
      <c r="M119" s="44"/>
      <c r="N119" s="44"/>
      <c r="O119" s="44"/>
      <c r="P119" s="8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</row>
    <row r="120" ht="18.0" customHeight="1">
      <c r="A120" s="44"/>
      <c r="B120" s="44"/>
      <c r="C120" s="44"/>
      <c r="D120" s="44"/>
      <c r="E120" s="44"/>
      <c r="F120" s="44"/>
      <c r="G120" s="60"/>
      <c r="H120" s="60"/>
      <c r="I120" s="60"/>
      <c r="J120" s="60"/>
      <c r="K120" s="60"/>
      <c r="L120" s="60"/>
      <c r="M120" s="44"/>
      <c r="N120" s="44"/>
      <c r="O120" s="44"/>
      <c r="P120" s="8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</row>
    <row r="121" ht="18.0" customHeight="1">
      <c r="A121" s="44"/>
      <c r="B121" s="44"/>
      <c r="C121" s="44"/>
      <c r="D121" s="44"/>
      <c r="E121" s="44"/>
      <c r="F121" s="44"/>
      <c r="G121" s="60"/>
      <c r="H121" s="60"/>
      <c r="I121" s="60"/>
      <c r="J121" s="60"/>
      <c r="K121" s="60"/>
      <c r="L121" s="60"/>
      <c r="M121" s="44"/>
      <c r="N121" s="44"/>
      <c r="O121" s="44"/>
      <c r="P121" s="8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</row>
    <row r="122" ht="18.0" customHeight="1">
      <c r="A122" s="44"/>
      <c r="B122" s="44"/>
      <c r="C122" s="44"/>
      <c r="D122" s="44"/>
      <c r="E122" s="44"/>
      <c r="F122" s="44"/>
      <c r="G122" s="60"/>
      <c r="H122" s="60"/>
      <c r="I122" s="60"/>
      <c r="J122" s="60"/>
      <c r="K122" s="60"/>
      <c r="L122" s="60"/>
      <c r="M122" s="44"/>
      <c r="N122" s="44"/>
      <c r="O122" s="44"/>
      <c r="P122" s="8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</row>
    <row r="123" ht="18.0" customHeight="1">
      <c r="A123" s="44"/>
      <c r="B123" s="44"/>
      <c r="C123" s="44"/>
      <c r="D123" s="44"/>
      <c r="E123" s="44"/>
      <c r="F123" s="44"/>
      <c r="G123" s="60"/>
      <c r="H123" s="60"/>
      <c r="I123" s="60"/>
      <c r="J123" s="60"/>
      <c r="K123" s="60"/>
      <c r="L123" s="60"/>
      <c r="M123" s="44"/>
      <c r="N123" s="44"/>
      <c r="O123" s="44"/>
      <c r="P123" s="8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</row>
    <row r="124" ht="18.0" customHeight="1">
      <c r="A124" s="44"/>
      <c r="B124" s="44"/>
      <c r="C124" s="44"/>
      <c r="D124" s="44"/>
      <c r="E124" s="44"/>
      <c r="F124" s="44"/>
      <c r="G124" s="60"/>
      <c r="H124" s="60"/>
      <c r="I124" s="60"/>
      <c r="J124" s="60"/>
      <c r="K124" s="60"/>
      <c r="L124" s="60"/>
      <c r="M124" s="44"/>
      <c r="N124" s="44"/>
      <c r="O124" s="44"/>
      <c r="P124" s="8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</row>
    <row r="125" ht="18.0" customHeight="1">
      <c r="A125" s="44"/>
      <c r="B125" s="44"/>
      <c r="C125" s="44"/>
      <c r="D125" s="44"/>
      <c r="E125" s="44"/>
      <c r="F125" s="44"/>
      <c r="G125" s="60"/>
      <c r="H125" s="60"/>
      <c r="I125" s="60"/>
      <c r="J125" s="60"/>
      <c r="K125" s="60"/>
      <c r="L125" s="60"/>
      <c r="M125" s="44"/>
      <c r="N125" s="44"/>
      <c r="O125" s="44"/>
      <c r="P125" s="8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</row>
    <row r="126" ht="18.0" customHeight="1">
      <c r="A126" s="44"/>
      <c r="B126" s="44"/>
      <c r="C126" s="44"/>
      <c r="D126" s="44"/>
      <c r="E126" s="44"/>
      <c r="F126" s="44"/>
      <c r="G126" s="60"/>
      <c r="H126" s="60"/>
      <c r="I126" s="60"/>
      <c r="J126" s="60"/>
      <c r="K126" s="60"/>
      <c r="L126" s="60"/>
      <c r="M126" s="44"/>
      <c r="N126" s="44"/>
      <c r="O126" s="44"/>
      <c r="P126" s="8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</row>
    <row r="127" ht="18.0" customHeight="1">
      <c r="A127" s="44"/>
      <c r="B127" s="44"/>
      <c r="C127" s="44"/>
      <c r="D127" s="44"/>
      <c r="E127" s="44"/>
      <c r="F127" s="44"/>
      <c r="G127" s="60"/>
      <c r="H127" s="60"/>
      <c r="I127" s="60"/>
      <c r="J127" s="60"/>
      <c r="K127" s="60"/>
      <c r="L127" s="60"/>
      <c r="M127" s="44"/>
      <c r="N127" s="44"/>
      <c r="O127" s="44"/>
      <c r="P127" s="8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</row>
    <row r="128" ht="18.0" customHeight="1">
      <c r="A128" s="44"/>
      <c r="B128" s="44"/>
      <c r="C128" s="44"/>
      <c r="D128" s="44"/>
      <c r="E128" s="44"/>
      <c r="F128" s="44"/>
      <c r="G128" s="60"/>
      <c r="H128" s="60"/>
      <c r="I128" s="60"/>
      <c r="J128" s="60"/>
      <c r="K128" s="60"/>
      <c r="L128" s="60"/>
      <c r="M128" s="44"/>
      <c r="N128" s="44"/>
      <c r="O128" s="44"/>
      <c r="P128" s="8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</row>
    <row r="129" ht="18.0" customHeight="1">
      <c r="A129" s="44"/>
      <c r="B129" s="44"/>
      <c r="C129" s="44"/>
      <c r="D129" s="44"/>
      <c r="E129" s="44"/>
      <c r="F129" s="44"/>
      <c r="G129" s="60"/>
      <c r="H129" s="60"/>
      <c r="I129" s="60"/>
      <c r="J129" s="60"/>
      <c r="K129" s="60"/>
      <c r="L129" s="60"/>
      <c r="M129" s="44"/>
      <c r="N129" s="44"/>
      <c r="O129" s="44"/>
      <c r="P129" s="8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</row>
    <row r="130" ht="18.0" customHeight="1">
      <c r="A130" s="44"/>
      <c r="B130" s="44"/>
      <c r="C130" s="44"/>
      <c r="D130" s="44"/>
      <c r="E130" s="44"/>
      <c r="F130" s="44"/>
      <c r="G130" s="60"/>
      <c r="H130" s="60"/>
      <c r="I130" s="60"/>
      <c r="J130" s="60"/>
      <c r="K130" s="60"/>
      <c r="L130" s="60"/>
      <c r="M130" s="44"/>
      <c r="N130" s="44"/>
      <c r="O130" s="44"/>
      <c r="P130" s="8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</row>
    <row r="131" ht="18.0" customHeight="1">
      <c r="A131" s="44"/>
      <c r="B131" s="44"/>
      <c r="C131" s="44"/>
      <c r="D131" s="44"/>
      <c r="E131" s="44"/>
      <c r="F131" s="44"/>
      <c r="G131" s="60"/>
      <c r="H131" s="60"/>
      <c r="I131" s="60"/>
      <c r="J131" s="60"/>
      <c r="K131" s="60"/>
      <c r="L131" s="60"/>
      <c r="M131" s="44"/>
      <c r="N131" s="44"/>
      <c r="O131" s="44"/>
      <c r="P131" s="8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</row>
    <row r="132" ht="18.0" customHeight="1">
      <c r="A132" s="44"/>
      <c r="B132" s="44"/>
      <c r="C132" s="44"/>
      <c r="D132" s="44"/>
      <c r="E132" s="44"/>
      <c r="F132" s="44"/>
      <c r="G132" s="60"/>
      <c r="H132" s="60"/>
      <c r="I132" s="60"/>
      <c r="J132" s="60"/>
      <c r="K132" s="60"/>
      <c r="L132" s="60"/>
      <c r="M132" s="44"/>
      <c r="N132" s="44"/>
      <c r="O132" s="44"/>
      <c r="P132" s="8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</row>
    <row r="133" ht="18.0" customHeight="1">
      <c r="A133" s="44"/>
      <c r="B133" s="44"/>
      <c r="C133" s="44"/>
      <c r="D133" s="44"/>
      <c r="E133" s="44"/>
      <c r="F133" s="44"/>
      <c r="G133" s="60"/>
      <c r="H133" s="60"/>
      <c r="I133" s="60"/>
      <c r="J133" s="60"/>
      <c r="K133" s="60"/>
      <c r="L133" s="60"/>
      <c r="M133" s="44"/>
      <c r="N133" s="44"/>
      <c r="O133" s="44"/>
      <c r="P133" s="8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</row>
    <row r="134" ht="18.0" customHeight="1">
      <c r="A134" s="44"/>
      <c r="B134" s="44"/>
      <c r="C134" s="44"/>
      <c r="D134" s="44"/>
      <c r="E134" s="44"/>
      <c r="F134" s="44"/>
      <c r="G134" s="60"/>
      <c r="H134" s="60"/>
      <c r="I134" s="60"/>
      <c r="J134" s="60"/>
      <c r="K134" s="60"/>
      <c r="L134" s="60"/>
      <c r="M134" s="44"/>
      <c r="N134" s="44"/>
      <c r="O134" s="44"/>
      <c r="P134" s="8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</row>
    <row r="135" ht="18.0" customHeight="1">
      <c r="A135" s="44"/>
      <c r="B135" s="44"/>
      <c r="C135" s="44"/>
      <c r="D135" s="44"/>
      <c r="E135" s="44"/>
      <c r="F135" s="44"/>
      <c r="G135" s="60"/>
      <c r="H135" s="60"/>
      <c r="I135" s="60"/>
      <c r="J135" s="60"/>
      <c r="K135" s="60"/>
      <c r="L135" s="60"/>
      <c r="M135" s="44"/>
      <c r="N135" s="44"/>
      <c r="O135" s="44"/>
      <c r="P135" s="8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</row>
    <row r="136" ht="18.0" customHeight="1">
      <c r="A136" s="44"/>
      <c r="B136" s="44"/>
      <c r="C136" s="44"/>
      <c r="D136" s="44"/>
      <c r="E136" s="44"/>
      <c r="F136" s="44"/>
      <c r="G136" s="60"/>
      <c r="H136" s="60"/>
      <c r="I136" s="60"/>
      <c r="J136" s="60"/>
      <c r="K136" s="60"/>
      <c r="L136" s="60"/>
      <c r="M136" s="44"/>
      <c r="N136" s="44"/>
      <c r="O136" s="44"/>
      <c r="P136" s="8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</row>
    <row r="137" ht="18.0" customHeight="1">
      <c r="A137" s="44"/>
      <c r="B137" s="44"/>
      <c r="C137" s="44"/>
      <c r="D137" s="44"/>
      <c r="E137" s="44"/>
      <c r="F137" s="44"/>
      <c r="G137" s="60"/>
      <c r="H137" s="60"/>
      <c r="I137" s="60"/>
      <c r="J137" s="60"/>
      <c r="K137" s="60"/>
      <c r="L137" s="60"/>
      <c r="M137" s="44"/>
      <c r="N137" s="44"/>
      <c r="O137" s="44"/>
      <c r="P137" s="8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</row>
    <row r="138" ht="18.0" customHeight="1">
      <c r="A138" s="44"/>
      <c r="B138" s="44"/>
      <c r="C138" s="44"/>
      <c r="D138" s="44"/>
      <c r="E138" s="44"/>
      <c r="F138" s="44"/>
      <c r="G138" s="60"/>
      <c r="H138" s="60"/>
      <c r="I138" s="60"/>
      <c r="J138" s="60"/>
      <c r="K138" s="60"/>
      <c r="L138" s="60"/>
      <c r="M138" s="44"/>
      <c r="N138" s="44"/>
      <c r="O138" s="44"/>
      <c r="P138" s="8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</row>
    <row r="139" ht="18.0" customHeight="1">
      <c r="A139" s="44"/>
      <c r="B139" s="44"/>
      <c r="C139" s="44"/>
      <c r="D139" s="44"/>
      <c r="E139" s="44"/>
      <c r="F139" s="44"/>
      <c r="G139" s="60"/>
      <c r="H139" s="60"/>
      <c r="I139" s="60"/>
      <c r="J139" s="60"/>
      <c r="K139" s="60"/>
      <c r="L139" s="60"/>
      <c r="M139" s="44"/>
      <c r="N139" s="44"/>
      <c r="O139" s="44"/>
      <c r="P139" s="8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</row>
    <row r="140" ht="18.0" customHeight="1">
      <c r="A140" s="44"/>
      <c r="B140" s="44"/>
      <c r="C140" s="44"/>
      <c r="D140" s="44"/>
      <c r="E140" s="44"/>
      <c r="F140" s="44"/>
      <c r="G140" s="60"/>
      <c r="H140" s="60"/>
      <c r="I140" s="60"/>
      <c r="J140" s="60"/>
      <c r="K140" s="60"/>
      <c r="L140" s="60"/>
      <c r="M140" s="44"/>
      <c r="N140" s="44"/>
      <c r="O140" s="44"/>
      <c r="P140" s="8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</row>
    <row r="141" ht="18.0" customHeight="1">
      <c r="A141" s="44"/>
      <c r="B141" s="44"/>
      <c r="C141" s="44"/>
      <c r="D141" s="44"/>
      <c r="E141" s="44"/>
      <c r="F141" s="44"/>
      <c r="G141" s="60"/>
      <c r="H141" s="60"/>
      <c r="I141" s="60"/>
      <c r="J141" s="60"/>
      <c r="K141" s="60"/>
      <c r="L141" s="60"/>
      <c r="M141" s="44"/>
      <c r="N141" s="44"/>
      <c r="O141" s="44"/>
      <c r="P141" s="8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</row>
    <row r="142" ht="18.0" customHeight="1">
      <c r="A142" s="44"/>
      <c r="B142" s="44"/>
      <c r="C142" s="44"/>
      <c r="D142" s="44"/>
      <c r="E142" s="44"/>
      <c r="F142" s="44"/>
      <c r="G142" s="60"/>
      <c r="H142" s="60"/>
      <c r="I142" s="60"/>
      <c r="J142" s="60"/>
      <c r="K142" s="60"/>
      <c r="L142" s="60"/>
      <c r="M142" s="44"/>
      <c r="N142" s="44"/>
      <c r="O142" s="44"/>
      <c r="P142" s="8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</row>
    <row r="143" ht="18.0" customHeight="1">
      <c r="A143" s="44"/>
      <c r="B143" s="44"/>
      <c r="C143" s="44"/>
      <c r="D143" s="44"/>
      <c r="E143" s="44"/>
      <c r="F143" s="44"/>
      <c r="G143" s="60"/>
      <c r="H143" s="60"/>
      <c r="I143" s="60"/>
      <c r="J143" s="60"/>
      <c r="K143" s="60"/>
      <c r="L143" s="60"/>
      <c r="M143" s="44"/>
      <c r="N143" s="44"/>
      <c r="O143" s="44"/>
      <c r="P143" s="8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</row>
    <row r="144" ht="18.0" customHeight="1">
      <c r="A144" s="44"/>
      <c r="B144" s="44"/>
      <c r="C144" s="44"/>
      <c r="D144" s="44"/>
      <c r="E144" s="44"/>
      <c r="F144" s="44"/>
      <c r="G144" s="60"/>
      <c r="H144" s="60"/>
      <c r="I144" s="60"/>
      <c r="J144" s="60"/>
      <c r="K144" s="60"/>
      <c r="L144" s="60"/>
      <c r="M144" s="44"/>
      <c r="N144" s="44"/>
      <c r="O144" s="44"/>
      <c r="P144" s="8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</row>
    <row r="145" ht="18.0" customHeight="1">
      <c r="A145" s="44"/>
      <c r="B145" s="44"/>
      <c r="C145" s="44"/>
      <c r="D145" s="44"/>
      <c r="E145" s="44"/>
      <c r="F145" s="44"/>
      <c r="G145" s="60"/>
      <c r="H145" s="60"/>
      <c r="I145" s="60"/>
      <c r="J145" s="60"/>
      <c r="K145" s="60"/>
      <c r="L145" s="60"/>
      <c r="M145" s="44"/>
      <c r="N145" s="44"/>
      <c r="O145" s="44"/>
      <c r="P145" s="8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</row>
    <row r="146" ht="18.0" customHeight="1">
      <c r="A146" s="44"/>
      <c r="B146" s="44"/>
      <c r="C146" s="44"/>
      <c r="D146" s="44"/>
      <c r="E146" s="44"/>
      <c r="F146" s="44"/>
      <c r="G146" s="60"/>
      <c r="H146" s="60"/>
      <c r="I146" s="60"/>
      <c r="J146" s="60"/>
      <c r="K146" s="60"/>
      <c r="L146" s="60"/>
      <c r="M146" s="44"/>
      <c r="N146" s="44"/>
      <c r="O146" s="44"/>
      <c r="P146" s="8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</row>
    <row r="147" ht="18.0" customHeight="1">
      <c r="A147" s="44"/>
      <c r="B147" s="44"/>
      <c r="C147" s="44"/>
      <c r="D147" s="44"/>
      <c r="E147" s="44"/>
      <c r="F147" s="44"/>
      <c r="G147" s="60"/>
      <c r="H147" s="60"/>
      <c r="I147" s="60"/>
      <c r="J147" s="60"/>
      <c r="K147" s="60"/>
      <c r="L147" s="60"/>
      <c r="M147" s="44"/>
      <c r="N147" s="44"/>
      <c r="O147" s="44"/>
      <c r="P147" s="8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</row>
    <row r="148" ht="18.0" customHeight="1">
      <c r="A148" s="44"/>
      <c r="B148" s="44"/>
      <c r="C148" s="44"/>
      <c r="D148" s="44"/>
      <c r="E148" s="44"/>
      <c r="F148" s="44"/>
      <c r="G148" s="60"/>
      <c r="H148" s="60"/>
      <c r="I148" s="60"/>
      <c r="J148" s="60"/>
      <c r="K148" s="60"/>
      <c r="L148" s="60"/>
      <c r="M148" s="44"/>
      <c r="N148" s="44"/>
      <c r="O148" s="44"/>
      <c r="P148" s="8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</row>
    <row r="149" ht="18.0" customHeight="1">
      <c r="A149" s="44"/>
      <c r="B149" s="44"/>
      <c r="C149" s="44"/>
      <c r="D149" s="44"/>
      <c r="E149" s="44"/>
      <c r="F149" s="44"/>
      <c r="G149" s="60"/>
      <c r="H149" s="60"/>
      <c r="I149" s="60"/>
      <c r="J149" s="60"/>
      <c r="K149" s="60"/>
      <c r="L149" s="60"/>
      <c r="M149" s="44"/>
      <c r="N149" s="44"/>
      <c r="O149" s="44"/>
      <c r="P149" s="8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</row>
    <row r="150" ht="18.0" customHeight="1">
      <c r="A150" s="44"/>
      <c r="B150" s="44"/>
      <c r="C150" s="44"/>
      <c r="D150" s="44"/>
      <c r="E150" s="44"/>
      <c r="F150" s="44"/>
      <c r="G150" s="60"/>
      <c r="H150" s="60"/>
      <c r="I150" s="60"/>
      <c r="J150" s="60"/>
      <c r="K150" s="60"/>
      <c r="L150" s="60"/>
      <c r="M150" s="44"/>
      <c r="N150" s="44"/>
      <c r="O150" s="44"/>
      <c r="P150" s="8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</row>
    <row r="151" ht="18.0" customHeight="1">
      <c r="A151" s="44"/>
      <c r="B151" s="44"/>
      <c r="C151" s="44"/>
      <c r="D151" s="44"/>
      <c r="E151" s="44"/>
      <c r="F151" s="44"/>
      <c r="G151" s="60"/>
      <c r="H151" s="60"/>
      <c r="I151" s="60"/>
      <c r="J151" s="60"/>
      <c r="K151" s="60"/>
      <c r="L151" s="60"/>
      <c r="M151" s="44"/>
      <c r="N151" s="44"/>
      <c r="O151" s="44"/>
      <c r="P151" s="8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</row>
    <row r="152" ht="18.0" customHeight="1">
      <c r="A152" s="44"/>
      <c r="B152" s="44"/>
      <c r="C152" s="44"/>
      <c r="D152" s="44"/>
      <c r="E152" s="44"/>
      <c r="F152" s="44"/>
      <c r="G152" s="60"/>
      <c r="H152" s="60"/>
      <c r="I152" s="60"/>
      <c r="J152" s="60"/>
      <c r="K152" s="60"/>
      <c r="L152" s="60"/>
      <c r="M152" s="44"/>
      <c r="N152" s="44"/>
      <c r="O152" s="44"/>
      <c r="P152" s="8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</row>
    <row r="153" ht="18.0" customHeight="1">
      <c r="A153" s="44"/>
      <c r="B153" s="44"/>
      <c r="C153" s="44"/>
      <c r="D153" s="44"/>
      <c r="E153" s="44"/>
      <c r="F153" s="44"/>
      <c r="G153" s="60"/>
      <c r="H153" s="60"/>
      <c r="I153" s="60"/>
      <c r="J153" s="60"/>
      <c r="K153" s="60"/>
      <c r="L153" s="60"/>
      <c r="M153" s="44"/>
      <c r="N153" s="44"/>
      <c r="O153" s="44"/>
      <c r="P153" s="8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</row>
    <row r="154" ht="18.0" customHeight="1">
      <c r="A154" s="44"/>
      <c r="B154" s="44"/>
      <c r="C154" s="44"/>
      <c r="D154" s="44"/>
      <c r="E154" s="44"/>
      <c r="F154" s="44"/>
      <c r="G154" s="60"/>
      <c r="H154" s="60"/>
      <c r="I154" s="60"/>
      <c r="J154" s="60"/>
      <c r="K154" s="60"/>
      <c r="L154" s="60"/>
      <c r="M154" s="44"/>
      <c r="N154" s="44"/>
      <c r="O154" s="44"/>
      <c r="P154" s="8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</row>
    <row r="155" ht="18.0" customHeight="1">
      <c r="A155" s="44"/>
      <c r="B155" s="44"/>
      <c r="C155" s="44"/>
      <c r="D155" s="44"/>
      <c r="E155" s="44"/>
      <c r="F155" s="44"/>
      <c r="G155" s="60"/>
      <c r="H155" s="60"/>
      <c r="I155" s="60"/>
      <c r="J155" s="60"/>
      <c r="K155" s="60"/>
      <c r="L155" s="60"/>
      <c r="M155" s="44"/>
      <c r="N155" s="44"/>
      <c r="O155" s="44"/>
      <c r="P155" s="8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</row>
    <row r="156" ht="18.0" customHeight="1">
      <c r="A156" s="44"/>
      <c r="B156" s="44"/>
      <c r="C156" s="44"/>
      <c r="D156" s="44"/>
      <c r="E156" s="44"/>
      <c r="F156" s="44"/>
      <c r="G156" s="60"/>
      <c r="H156" s="60"/>
      <c r="I156" s="60"/>
      <c r="J156" s="60"/>
      <c r="K156" s="60"/>
      <c r="L156" s="60"/>
      <c r="M156" s="44"/>
      <c r="N156" s="44"/>
      <c r="O156" s="44"/>
      <c r="P156" s="8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</row>
    <row r="157" ht="18.0" customHeight="1">
      <c r="A157" s="44"/>
      <c r="B157" s="44"/>
      <c r="C157" s="44"/>
      <c r="D157" s="44"/>
      <c r="E157" s="44"/>
      <c r="F157" s="44"/>
      <c r="G157" s="60"/>
      <c r="H157" s="60"/>
      <c r="I157" s="60"/>
      <c r="J157" s="60"/>
      <c r="K157" s="60"/>
      <c r="L157" s="60"/>
      <c r="M157" s="44"/>
      <c r="N157" s="44"/>
      <c r="O157" s="44"/>
      <c r="P157" s="8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</row>
    <row r="158" ht="18.0" customHeight="1">
      <c r="A158" s="44"/>
      <c r="B158" s="44"/>
      <c r="C158" s="44"/>
      <c r="D158" s="44"/>
      <c r="E158" s="44"/>
      <c r="F158" s="44"/>
      <c r="G158" s="60"/>
      <c r="H158" s="60"/>
      <c r="I158" s="60"/>
      <c r="J158" s="60"/>
      <c r="K158" s="60"/>
      <c r="L158" s="60"/>
      <c r="M158" s="44"/>
      <c r="N158" s="44"/>
      <c r="O158" s="44"/>
      <c r="P158" s="8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</row>
    <row r="159" ht="18.0" customHeight="1">
      <c r="A159" s="44"/>
      <c r="B159" s="44"/>
      <c r="C159" s="44"/>
      <c r="D159" s="44"/>
      <c r="E159" s="44"/>
      <c r="F159" s="44"/>
      <c r="G159" s="60"/>
      <c r="H159" s="60"/>
      <c r="I159" s="60"/>
      <c r="J159" s="60"/>
      <c r="K159" s="60"/>
      <c r="L159" s="60"/>
      <c r="M159" s="44"/>
      <c r="N159" s="44"/>
      <c r="O159" s="44"/>
      <c r="P159" s="8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</row>
    <row r="160" ht="18.0" customHeight="1">
      <c r="A160" s="44"/>
      <c r="B160" s="44"/>
      <c r="C160" s="44"/>
      <c r="D160" s="44"/>
      <c r="E160" s="44"/>
      <c r="F160" s="44"/>
      <c r="G160" s="60"/>
      <c r="H160" s="60"/>
      <c r="I160" s="60"/>
      <c r="J160" s="60"/>
      <c r="K160" s="60"/>
      <c r="L160" s="60"/>
      <c r="M160" s="44"/>
      <c r="N160" s="44"/>
      <c r="O160" s="44"/>
      <c r="P160" s="8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</row>
    <row r="161" ht="18.0" customHeight="1">
      <c r="A161" s="44"/>
      <c r="B161" s="44"/>
      <c r="C161" s="44"/>
      <c r="D161" s="44"/>
      <c r="E161" s="44"/>
      <c r="F161" s="44"/>
      <c r="G161" s="60"/>
      <c r="H161" s="60"/>
      <c r="I161" s="60"/>
      <c r="J161" s="60"/>
      <c r="K161" s="60"/>
      <c r="L161" s="60"/>
      <c r="M161" s="44"/>
      <c r="N161" s="44"/>
      <c r="O161" s="44"/>
      <c r="P161" s="8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</row>
    <row r="162" ht="18.0" customHeight="1">
      <c r="A162" s="44"/>
      <c r="B162" s="44"/>
      <c r="C162" s="44"/>
      <c r="D162" s="44"/>
      <c r="E162" s="44"/>
      <c r="F162" s="44"/>
      <c r="G162" s="60"/>
      <c r="H162" s="60"/>
      <c r="I162" s="60"/>
      <c r="J162" s="60"/>
      <c r="K162" s="60"/>
      <c r="L162" s="60"/>
      <c r="M162" s="44"/>
      <c r="N162" s="44"/>
      <c r="O162" s="44"/>
      <c r="P162" s="8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</row>
    <row r="163" ht="18.0" customHeight="1">
      <c r="A163" s="44"/>
      <c r="B163" s="44"/>
      <c r="C163" s="44"/>
      <c r="D163" s="44"/>
      <c r="E163" s="44"/>
      <c r="F163" s="44"/>
      <c r="G163" s="60"/>
      <c r="H163" s="60"/>
      <c r="I163" s="60"/>
      <c r="J163" s="60"/>
      <c r="K163" s="60"/>
      <c r="L163" s="60"/>
      <c r="M163" s="44"/>
      <c r="N163" s="44"/>
      <c r="O163" s="44"/>
      <c r="P163" s="8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</row>
    <row r="164" ht="18.0" customHeight="1">
      <c r="A164" s="44"/>
      <c r="B164" s="44"/>
      <c r="C164" s="44"/>
      <c r="D164" s="44"/>
      <c r="E164" s="44"/>
      <c r="F164" s="44"/>
      <c r="G164" s="60"/>
      <c r="H164" s="60"/>
      <c r="I164" s="60"/>
      <c r="J164" s="60"/>
      <c r="K164" s="60"/>
      <c r="L164" s="60"/>
      <c r="M164" s="44"/>
      <c r="N164" s="44"/>
      <c r="O164" s="44"/>
      <c r="P164" s="8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</row>
    <row r="165" ht="18.0" customHeight="1">
      <c r="A165" s="44"/>
      <c r="B165" s="44"/>
      <c r="C165" s="44"/>
      <c r="D165" s="44"/>
      <c r="E165" s="44"/>
      <c r="F165" s="44"/>
      <c r="G165" s="60"/>
      <c r="H165" s="60"/>
      <c r="I165" s="60"/>
      <c r="J165" s="60"/>
      <c r="K165" s="60"/>
      <c r="L165" s="60"/>
      <c r="M165" s="44"/>
      <c r="N165" s="44"/>
      <c r="O165" s="44"/>
      <c r="P165" s="8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</row>
    <row r="166" ht="18.0" customHeight="1">
      <c r="A166" s="44"/>
      <c r="B166" s="44"/>
      <c r="C166" s="44"/>
      <c r="D166" s="44"/>
      <c r="E166" s="44"/>
      <c r="F166" s="44"/>
      <c r="G166" s="60"/>
      <c r="H166" s="60"/>
      <c r="I166" s="60"/>
      <c r="J166" s="60"/>
      <c r="K166" s="60"/>
      <c r="L166" s="60"/>
      <c r="M166" s="44"/>
      <c r="N166" s="44"/>
      <c r="O166" s="44"/>
      <c r="P166" s="8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</row>
    <row r="167" ht="18.0" customHeight="1">
      <c r="A167" s="44"/>
      <c r="B167" s="44"/>
      <c r="C167" s="44"/>
      <c r="D167" s="44"/>
      <c r="E167" s="44"/>
      <c r="F167" s="44"/>
      <c r="G167" s="60"/>
      <c r="H167" s="60"/>
      <c r="I167" s="60"/>
      <c r="J167" s="60"/>
      <c r="K167" s="60"/>
      <c r="L167" s="60"/>
      <c r="M167" s="44"/>
      <c r="N167" s="44"/>
      <c r="O167" s="44"/>
      <c r="P167" s="8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</row>
    <row r="168" ht="18.0" customHeight="1">
      <c r="A168" s="44"/>
      <c r="B168" s="44"/>
      <c r="C168" s="44"/>
      <c r="D168" s="44"/>
      <c r="E168" s="44"/>
      <c r="F168" s="44"/>
      <c r="G168" s="60"/>
      <c r="H168" s="60"/>
      <c r="I168" s="60"/>
      <c r="J168" s="60"/>
      <c r="K168" s="60"/>
      <c r="L168" s="60"/>
      <c r="M168" s="44"/>
      <c r="N168" s="44"/>
      <c r="O168" s="44"/>
      <c r="P168" s="8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</row>
    <row r="169" ht="18.0" customHeight="1">
      <c r="A169" s="44"/>
      <c r="B169" s="44"/>
      <c r="C169" s="44"/>
      <c r="D169" s="44"/>
      <c r="E169" s="44"/>
      <c r="F169" s="44"/>
      <c r="G169" s="60"/>
      <c r="H169" s="60"/>
      <c r="I169" s="60"/>
      <c r="J169" s="60"/>
      <c r="K169" s="60"/>
      <c r="L169" s="60"/>
      <c r="M169" s="44"/>
      <c r="N169" s="44"/>
      <c r="O169" s="44"/>
      <c r="P169" s="8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</row>
    <row r="170" ht="18.0" customHeight="1">
      <c r="A170" s="44"/>
      <c r="B170" s="44"/>
      <c r="C170" s="44"/>
      <c r="D170" s="44"/>
      <c r="E170" s="44"/>
      <c r="F170" s="44"/>
      <c r="G170" s="60"/>
      <c r="H170" s="60"/>
      <c r="I170" s="60"/>
      <c r="J170" s="60"/>
      <c r="K170" s="60"/>
      <c r="L170" s="60"/>
      <c r="M170" s="44"/>
      <c r="N170" s="44"/>
      <c r="O170" s="44"/>
      <c r="P170" s="8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</row>
    <row r="171" ht="18.0" customHeight="1">
      <c r="A171" s="44"/>
      <c r="B171" s="44"/>
      <c r="C171" s="44"/>
      <c r="D171" s="44"/>
      <c r="E171" s="44"/>
      <c r="F171" s="44"/>
      <c r="G171" s="60"/>
      <c r="H171" s="60"/>
      <c r="I171" s="60"/>
      <c r="J171" s="60"/>
      <c r="K171" s="60"/>
      <c r="L171" s="60"/>
      <c r="M171" s="44"/>
      <c r="N171" s="44"/>
      <c r="O171" s="44"/>
      <c r="P171" s="8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</row>
    <row r="172" ht="18.0" customHeight="1">
      <c r="A172" s="44"/>
      <c r="B172" s="44"/>
      <c r="C172" s="44"/>
      <c r="D172" s="44"/>
      <c r="E172" s="44"/>
      <c r="F172" s="44"/>
      <c r="G172" s="60"/>
      <c r="H172" s="60"/>
      <c r="I172" s="60"/>
      <c r="J172" s="60"/>
      <c r="K172" s="60"/>
      <c r="L172" s="60"/>
      <c r="M172" s="44"/>
      <c r="N172" s="44"/>
      <c r="O172" s="44"/>
      <c r="P172" s="8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</row>
    <row r="173" ht="18.0" customHeight="1">
      <c r="A173" s="44"/>
      <c r="B173" s="44"/>
      <c r="C173" s="44"/>
      <c r="D173" s="44"/>
      <c r="E173" s="44"/>
      <c r="F173" s="44"/>
      <c r="G173" s="60"/>
      <c r="H173" s="60"/>
      <c r="I173" s="60"/>
      <c r="J173" s="60"/>
      <c r="K173" s="60"/>
      <c r="L173" s="60"/>
      <c r="M173" s="44"/>
      <c r="N173" s="44"/>
      <c r="O173" s="44"/>
      <c r="P173" s="8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</row>
    <row r="174" ht="18.0" customHeight="1">
      <c r="A174" s="44"/>
      <c r="B174" s="44"/>
      <c r="C174" s="44"/>
      <c r="D174" s="44"/>
      <c r="E174" s="44"/>
      <c r="F174" s="44"/>
      <c r="G174" s="60"/>
      <c r="H174" s="60"/>
      <c r="I174" s="60"/>
      <c r="J174" s="60"/>
      <c r="K174" s="60"/>
      <c r="L174" s="60"/>
      <c r="M174" s="44"/>
      <c r="N174" s="44"/>
      <c r="O174" s="44"/>
      <c r="P174" s="8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</row>
    <row r="175" ht="18.0" customHeight="1">
      <c r="A175" s="44"/>
      <c r="B175" s="44"/>
      <c r="C175" s="44"/>
      <c r="D175" s="44"/>
      <c r="E175" s="44"/>
      <c r="F175" s="44"/>
      <c r="G175" s="60"/>
      <c r="H175" s="60"/>
      <c r="I175" s="60"/>
      <c r="J175" s="60"/>
      <c r="K175" s="60"/>
      <c r="L175" s="60"/>
      <c r="M175" s="44"/>
      <c r="N175" s="44"/>
      <c r="O175" s="44"/>
      <c r="P175" s="8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</row>
    <row r="176" ht="18.0" customHeight="1">
      <c r="A176" s="44"/>
      <c r="B176" s="44"/>
      <c r="C176" s="44"/>
      <c r="D176" s="44"/>
      <c r="E176" s="44"/>
      <c r="F176" s="44"/>
      <c r="G176" s="60"/>
      <c r="H176" s="60"/>
      <c r="I176" s="60"/>
      <c r="J176" s="60"/>
      <c r="K176" s="60"/>
      <c r="L176" s="60"/>
      <c r="M176" s="44"/>
      <c r="N176" s="44"/>
      <c r="O176" s="44"/>
      <c r="P176" s="8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</row>
    <row r="177" ht="18.0" customHeight="1">
      <c r="A177" s="44"/>
      <c r="B177" s="44"/>
      <c r="C177" s="44"/>
      <c r="D177" s="44"/>
      <c r="E177" s="44"/>
      <c r="F177" s="44"/>
      <c r="G177" s="60"/>
      <c r="H177" s="60"/>
      <c r="I177" s="60"/>
      <c r="J177" s="60"/>
      <c r="K177" s="60"/>
      <c r="L177" s="60"/>
      <c r="M177" s="44"/>
      <c r="N177" s="44"/>
      <c r="O177" s="44"/>
      <c r="P177" s="8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</row>
    <row r="178" ht="18.0" customHeight="1">
      <c r="A178" s="44"/>
      <c r="B178" s="44"/>
      <c r="C178" s="44"/>
      <c r="D178" s="44"/>
      <c r="E178" s="44"/>
      <c r="F178" s="44"/>
      <c r="G178" s="60"/>
      <c r="H178" s="60"/>
      <c r="I178" s="60"/>
      <c r="J178" s="60"/>
      <c r="K178" s="60"/>
      <c r="L178" s="60"/>
      <c r="M178" s="44"/>
      <c r="N178" s="44"/>
      <c r="O178" s="44"/>
      <c r="P178" s="8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</row>
    <row r="179" ht="18.0" customHeight="1">
      <c r="A179" s="44"/>
      <c r="B179" s="44"/>
      <c r="C179" s="44"/>
      <c r="D179" s="44"/>
      <c r="E179" s="44"/>
      <c r="F179" s="44"/>
      <c r="G179" s="60"/>
      <c r="H179" s="60"/>
      <c r="I179" s="60"/>
      <c r="J179" s="60"/>
      <c r="K179" s="60"/>
      <c r="L179" s="60"/>
      <c r="M179" s="44"/>
      <c r="N179" s="44"/>
      <c r="O179" s="44"/>
      <c r="P179" s="8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</row>
    <row r="180" ht="18.0" customHeight="1">
      <c r="A180" s="44"/>
      <c r="B180" s="44"/>
      <c r="C180" s="44"/>
      <c r="D180" s="44"/>
      <c r="E180" s="44"/>
      <c r="F180" s="44"/>
      <c r="G180" s="60"/>
      <c r="H180" s="60"/>
      <c r="I180" s="60"/>
      <c r="J180" s="60"/>
      <c r="K180" s="60"/>
      <c r="L180" s="60"/>
      <c r="M180" s="44"/>
      <c r="N180" s="44"/>
      <c r="O180" s="44"/>
      <c r="P180" s="8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</row>
    <row r="181" ht="18.0" customHeight="1">
      <c r="A181" s="44"/>
      <c r="B181" s="44"/>
      <c r="C181" s="44"/>
      <c r="D181" s="44"/>
      <c r="E181" s="44"/>
      <c r="F181" s="44"/>
      <c r="G181" s="60"/>
      <c r="H181" s="60"/>
      <c r="I181" s="60"/>
      <c r="J181" s="60"/>
      <c r="K181" s="60"/>
      <c r="L181" s="60"/>
      <c r="M181" s="44"/>
      <c r="N181" s="44"/>
      <c r="O181" s="44"/>
      <c r="P181" s="8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</row>
    <row r="182" ht="18.0" customHeight="1">
      <c r="A182" s="44"/>
      <c r="B182" s="44"/>
      <c r="C182" s="44"/>
      <c r="D182" s="44"/>
      <c r="E182" s="44"/>
      <c r="F182" s="44"/>
      <c r="G182" s="60"/>
      <c r="H182" s="60"/>
      <c r="I182" s="60"/>
      <c r="J182" s="60"/>
      <c r="K182" s="60"/>
      <c r="L182" s="60"/>
      <c r="M182" s="44"/>
      <c r="N182" s="44"/>
      <c r="O182" s="44"/>
      <c r="P182" s="8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</row>
    <row r="183" ht="18.0" customHeight="1">
      <c r="A183" s="44"/>
      <c r="B183" s="44"/>
      <c r="C183" s="44"/>
      <c r="D183" s="44"/>
      <c r="E183" s="44"/>
      <c r="F183" s="44"/>
      <c r="G183" s="60"/>
      <c r="H183" s="60"/>
      <c r="I183" s="60"/>
      <c r="J183" s="60"/>
      <c r="K183" s="60"/>
      <c r="L183" s="60"/>
      <c r="M183" s="44"/>
      <c r="N183" s="44"/>
      <c r="O183" s="44"/>
      <c r="P183" s="8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</row>
    <row r="184" ht="18.0" customHeight="1">
      <c r="A184" s="44"/>
      <c r="B184" s="44"/>
      <c r="C184" s="44"/>
      <c r="D184" s="44"/>
      <c r="E184" s="44"/>
      <c r="F184" s="44"/>
      <c r="G184" s="60"/>
      <c r="H184" s="60"/>
      <c r="I184" s="60"/>
      <c r="J184" s="60"/>
      <c r="K184" s="60"/>
      <c r="L184" s="60"/>
      <c r="M184" s="44"/>
      <c r="N184" s="44"/>
      <c r="O184" s="44"/>
      <c r="P184" s="8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</row>
    <row r="185" ht="18.0" customHeight="1">
      <c r="A185" s="44"/>
      <c r="B185" s="44"/>
      <c r="C185" s="44"/>
      <c r="D185" s="44"/>
      <c r="E185" s="44"/>
      <c r="F185" s="44"/>
      <c r="G185" s="60"/>
      <c r="H185" s="60"/>
      <c r="I185" s="60"/>
      <c r="J185" s="60"/>
      <c r="K185" s="60"/>
      <c r="L185" s="60"/>
      <c r="M185" s="44"/>
      <c r="N185" s="44"/>
      <c r="O185" s="44"/>
      <c r="P185" s="8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</row>
    <row r="186" ht="18.0" customHeight="1">
      <c r="A186" s="44"/>
      <c r="B186" s="44"/>
      <c r="C186" s="44"/>
      <c r="D186" s="44"/>
      <c r="E186" s="44"/>
      <c r="F186" s="44"/>
      <c r="G186" s="60"/>
      <c r="H186" s="60"/>
      <c r="I186" s="60"/>
      <c r="J186" s="60"/>
      <c r="K186" s="60"/>
      <c r="L186" s="60"/>
      <c r="M186" s="44"/>
      <c r="N186" s="44"/>
      <c r="O186" s="44"/>
      <c r="P186" s="8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</row>
    <row r="187" ht="18.0" customHeight="1">
      <c r="A187" s="44"/>
      <c r="B187" s="44"/>
      <c r="C187" s="44"/>
      <c r="D187" s="44"/>
      <c r="E187" s="44"/>
      <c r="F187" s="44"/>
      <c r="G187" s="60"/>
      <c r="H187" s="60"/>
      <c r="I187" s="60"/>
      <c r="J187" s="60"/>
      <c r="K187" s="60"/>
      <c r="L187" s="60"/>
      <c r="M187" s="44"/>
      <c r="N187" s="44"/>
      <c r="O187" s="44"/>
      <c r="P187" s="8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</row>
    <row r="188" ht="18.0" customHeight="1">
      <c r="A188" s="44"/>
      <c r="B188" s="44"/>
      <c r="C188" s="44"/>
      <c r="D188" s="44"/>
      <c r="E188" s="44"/>
      <c r="F188" s="44"/>
      <c r="G188" s="60"/>
      <c r="H188" s="60"/>
      <c r="I188" s="60"/>
      <c r="J188" s="60"/>
      <c r="K188" s="60"/>
      <c r="L188" s="60"/>
      <c r="M188" s="44"/>
      <c r="N188" s="44"/>
      <c r="O188" s="44"/>
      <c r="P188" s="8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</row>
    <row r="189" ht="18.0" customHeight="1">
      <c r="A189" s="44"/>
      <c r="B189" s="44"/>
      <c r="C189" s="44"/>
      <c r="D189" s="44"/>
      <c r="E189" s="44"/>
      <c r="F189" s="44"/>
      <c r="G189" s="60"/>
      <c r="H189" s="60"/>
      <c r="I189" s="60"/>
      <c r="J189" s="60"/>
      <c r="K189" s="60"/>
      <c r="L189" s="60"/>
      <c r="M189" s="44"/>
      <c r="N189" s="44"/>
      <c r="O189" s="44"/>
      <c r="P189" s="8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</row>
    <row r="190" ht="18.0" customHeight="1">
      <c r="A190" s="44"/>
      <c r="B190" s="44"/>
      <c r="C190" s="44"/>
      <c r="D190" s="44"/>
      <c r="E190" s="44"/>
      <c r="F190" s="44"/>
      <c r="G190" s="60"/>
      <c r="H190" s="60"/>
      <c r="I190" s="60"/>
      <c r="J190" s="60"/>
      <c r="K190" s="60"/>
      <c r="L190" s="60"/>
      <c r="M190" s="44"/>
      <c r="N190" s="44"/>
      <c r="O190" s="44"/>
      <c r="P190" s="8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</row>
    <row r="191" ht="18.0" customHeight="1">
      <c r="A191" s="44"/>
      <c r="B191" s="44"/>
      <c r="C191" s="44"/>
      <c r="D191" s="44"/>
      <c r="E191" s="44"/>
      <c r="F191" s="44"/>
      <c r="G191" s="60"/>
      <c r="H191" s="60"/>
      <c r="I191" s="60"/>
      <c r="J191" s="60"/>
      <c r="K191" s="60"/>
      <c r="L191" s="60"/>
      <c r="M191" s="44"/>
      <c r="N191" s="44"/>
      <c r="O191" s="44"/>
      <c r="P191" s="8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</row>
    <row r="192" ht="18.0" customHeight="1">
      <c r="A192" s="44"/>
      <c r="B192" s="44"/>
      <c r="C192" s="44"/>
      <c r="D192" s="44"/>
      <c r="E192" s="44"/>
      <c r="F192" s="44"/>
      <c r="G192" s="60"/>
      <c r="H192" s="60"/>
      <c r="I192" s="60"/>
      <c r="J192" s="60"/>
      <c r="K192" s="60"/>
      <c r="L192" s="60"/>
      <c r="M192" s="44"/>
      <c r="N192" s="44"/>
      <c r="O192" s="44"/>
      <c r="P192" s="8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</row>
    <row r="193" ht="18.0" customHeight="1">
      <c r="A193" s="44"/>
      <c r="B193" s="44"/>
      <c r="C193" s="44"/>
      <c r="D193" s="44"/>
      <c r="E193" s="44"/>
      <c r="F193" s="44"/>
      <c r="G193" s="60"/>
      <c r="H193" s="60"/>
      <c r="I193" s="60"/>
      <c r="J193" s="60"/>
      <c r="K193" s="60"/>
      <c r="L193" s="60"/>
      <c r="M193" s="44"/>
      <c r="N193" s="44"/>
      <c r="O193" s="44"/>
      <c r="P193" s="8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</row>
    <row r="194" ht="18.0" customHeight="1">
      <c r="A194" s="44"/>
      <c r="B194" s="44"/>
      <c r="C194" s="44"/>
      <c r="D194" s="44"/>
      <c r="E194" s="44"/>
      <c r="F194" s="44"/>
      <c r="G194" s="60"/>
      <c r="H194" s="60"/>
      <c r="I194" s="60"/>
      <c r="J194" s="60"/>
      <c r="K194" s="60"/>
      <c r="L194" s="60"/>
      <c r="M194" s="44"/>
      <c r="N194" s="44"/>
      <c r="O194" s="44"/>
      <c r="P194" s="8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</row>
    <row r="195" ht="18.0" customHeight="1">
      <c r="A195" s="44"/>
      <c r="B195" s="44"/>
      <c r="C195" s="44"/>
      <c r="D195" s="44"/>
      <c r="E195" s="44"/>
      <c r="F195" s="44"/>
      <c r="G195" s="60"/>
      <c r="H195" s="60"/>
      <c r="I195" s="60"/>
      <c r="J195" s="60"/>
      <c r="K195" s="60"/>
      <c r="L195" s="60"/>
      <c r="M195" s="44"/>
      <c r="N195" s="44"/>
      <c r="O195" s="44"/>
      <c r="P195" s="8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</row>
    <row r="196" ht="18.0" customHeight="1">
      <c r="A196" s="44"/>
      <c r="B196" s="44"/>
      <c r="C196" s="44"/>
      <c r="D196" s="44"/>
      <c r="E196" s="44"/>
      <c r="F196" s="44"/>
      <c r="G196" s="60"/>
      <c r="H196" s="60"/>
      <c r="I196" s="60"/>
      <c r="J196" s="60"/>
      <c r="K196" s="60"/>
      <c r="L196" s="60"/>
      <c r="M196" s="44"/>
      <c r="N196" s="44"/>
      <c r="O196" s="44"/>
      <c r="P196" s="8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</row>
    <row r="197" ht="18.0" customHeight="1">
      <c r="A197" s="44"/>
      <c r="B197" s="44"/>
      <c r="C197" s="44"/>
      <c r="D197" s="44"/>
      <c r="E197" s="44"/>
      <c r="F197" s="44"/>
      <c r="G197" s="60"/>
      <c r="H197" s="60"/>
      <c r="I197" s="60"/>
      <c r="J197" s="60"/>
      <c r="K197" s="60"/>
      <c r="L197" s="60"/>
      <c r="M197" s="44"/>
      <c r="N197" s="44"/>
      <c r="O197" s="44"/>
      <c r="P197" s="8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</row>
    <row r="198" ht="18.0" customHeight="1">
      <c r="A198" s="44"/>
      <c r="B198" s="44"/>
      <c r="C198" s="44"/>
      <c r="D198" s="44"/>
      <c r="E198" s="44"/>
      <c r="F198" s="44"/>
      <c r="G198" s="60"/>
      <c r="H198" s="60"/>
      <c r="I198" s="60"/>
      <c r="J198" s="60"/>
      <c r="K198" s="60"/>
      <c r="L198" s="60"/>
      <c r="M198" s="44"/>
      <c r="N198" s="44"/>
      <c r="O198" s="44"/>
      <c r="P198" s="8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</row>
    <row r="199" ht="18.0" customHeight="1">
      <c r="A199" s="44"/>
      <c r="B199" s="44"/>
      <c r="C199" s="44"/>
      <c r="D199" s="44"/>
      <c r="E199" s="44"/>
      <c r="F199" s="44"/>
      <c r="G199" s="60"/>
      <c r="H199" s="60"/>
      <c r="I199" s="60"/>
      <c r="J199" s="60"/>
      <c r="K199" s="60"/>
      <c r="L199" s="60"/>
      <c r="M199" s="44"/>
      <c r="N199" s="44"/>
      <c r="O199" s="44"/>
      <c r="P199" s="8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</row>
    <row r="200" ht="18.0" customHeight="1">
      <c r="A200" s="44"/>
      <c r="B200" s="44"/>
      <c r="C200" s="44"/>
      <c r="D200" s="44"/>
      <c r="E200" s="44"/>
      <c r="F200" s="44"/>
      <c r="G200" s="60"/>
      <c r="H200" s="60"/>
      <c r="I200" s="60"/>
      <c r="J200" s="60"/>
      <c r="K200" s="60"/>
      <c r="L200" s="60"/>
      <c r="M200" s="44"/>
      <c r="N200" s="44"/>
      <c r="O200" s="44"/>
      <c r="P200" s="8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</row>
    <row r="201" ht="18.0" customHeight="1">
      <c r="A201" s="44"/>
      <c r="B201" s="44"/>
      <c r="C201" s="44"/>
      <c r="D201" s="44"/>
      <c r="E201" s="44"/>
      <c r="F201" s="44"/>
      <c r="G201" s="60"/>
      <c r="H201" s="60"/>
      <c r="I201" s="60"/>
      <c r="J201" s="60"/>
      <c r="K201" s="60"/>
      <c r="L201" s="60"/>
      <c r="M201" s="44"/>
      <c r="N201" s="44"/>
      <c r="O201" s="44"/>
      <c r="P201" s="8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</row>
    <row r="202" ht="18.0" customHeight="1">
      <c r="A202" s="44"/>
      <c r="B202" s="44"/>
      <c r="C202" s="44"/>
      <c r="D202" s="44"/>
      <c r="E202" s="44"/>
      <c r="F202" s="44"/>
      <c r="G202" s="60"/>
      <c r="H202" s="60"/>
      <c r="I202" s="60"/>
      <c r="J202" s="60"/>
      <c r="K202" s="60"/>
      <c r="L202" s="60"/>
      <c r="M202" s="44"/>
      <c r="N202" s="44"/>
      <c r="O202" s="44"/>
      <c r="P202" s="8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</row>
    <row r="203" ht="18.0" customHeight="1">
      <c r="A203" s="44"/>
      <c r="B203" s="44"/>
      <c r="C203" s="44"/>
      <c r="D203" s="44"/>
      <c r="E203" s="44"/>
      <c r="F203" s="44"/>
      <c r="G203" s="60"/>
      <c r="H203" s="60"/>
      <c r="I203" s="60"/>
      <c r="J203" s="60"/>
      <c r="K203" s="60"/>
      <c r="L203" s="60"/>
      <c r="M203" s="44"/>
      <c r="N203" s="44"/>
      <c r="O203" s="44"/>
      <c r="P203" s="8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</row>
    <row r="204" ht="18.0" customHeight="1">
      <c r="A204" s="44"/>
      <c r="B204" s="44"/>
      <c r="C204" s="44"/>
      <c r="D204" s="44"/>
      <c r="E204" s="44"/>
      <c r="F204" s="44"/>
      <c r="G204" s="60"/>
      <c r="H204" s="60"/>
      <c r="I204" s="60"/>
      <c r="J204" s="60"/>
      <c r="K204" s="60"/>
      <c r="L204" s="60"/>
      <c r="M204" s="44"/>
      <c r="N204" s="44"/>
      <c r="O204" s="44"/>
      <c r="P204" s="8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</row>
    <row r="205" ht="18.0" customHeight="1">
      <c r="A205" s="44"/>
      <c r="B205" s="44"/>
      <c r="C205" s="44"/>
      <c r="D205" s="44"/>
      <c r="E205" s="44"/>
      <c r="F205" s="44"/>
      <c r="G205" s="60"/>
      <c r="H205" s="60"/>
      <c r="I205" s="60"/>
      <c r="J205" s="60"/>
      <c r="K205" s="60"/>
      <c r="L205" s="60"/>
      <c r="M205" s="44"/>
      <c r="N205" s="44"/>
      <c r="O205" s="44"/>
      <c r="P205" s="8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</row>
    <row r="206" ht="18.0" customHeight="1">
      <c r="A206" s="44"/>
      <c r="B206" s="44"/>
      <c r="C206" s="44"/>
      <c r="D206" s="44"/>
      <c r="E206" s="44"/>
      <c r="F206" s="44"/>
      <c r="G206" s="60"/>
      <c r="H206" s="60"/>
      <c r="I206" s="60"/>
      <c r="J206" s="60"/>
      <c r="K206" s="60"/>
      <c r="L206" s="60"/>
      <c r="M206" s="44"/>
      <c r="N206" s="44"/>
      <c r="O206" s="44"/>
      <c r="P206" s="8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</row>
    <row r="207" ht="18.0" customHeight="1">
      <c r="A207" s="44"/>
      <c r="B207" s="44"/>
      <c r="C207" s="44"/>
      <c r="D207" s="44"/>
      <c r="E207" s="44"/>
      <c r="F207" s="44"/>
      <c r="G207" s="60"/>
      <c r="H207" s="60"/>
      <c r="I207" s="60"/>
      <c r="J207" s="60"/>
      <c r="K207" s="60"/>
      <c r="L207" s="60"/>
      <c r="M207" s="44"/>
      <c r="N207" s="44"/>
      <c r="O207" s="44"/>
      <c r="P207" s="8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</row>
    <row r="208" ht="18.0" customHeight="1">
      <c r="A208" s="44"/>
      <c r="B208" s="44"/>
      <c r="C208" s="44"/>
      <c r="D208" s="44"/>
      <c r="E208" s="44"/>
      <c r="F208" s="44"/>
      <c r="G208" s="60"/>
      <c r="H208" s="60"/>
      <c r="I208" s="60"/>
      <c r="J208" s="60"/>
      <c r="K208" s="60"/>
      <c r="L208" s="60"/>
      <c r="M208" s="44"/>
      <c r="N208" s="44"/>
      <c r="O208" s="44"/>
      <c r="P208" s="8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</row>
    <row r="209" ht="18.0" customHeight="1">
      <c r="A209" s="44"/>
      <c r="B209" s="44"/>
      <c r="C209" s="44"/>
      <c r="D209" s="44"/>
      <c r="E209" s="44"/>
      <c r="F209" s="44"/>
      <c r="G209" s="60"/>
      <c r="H209" s="60"/>
      <c r="I209" s="60"/>
      <c r="J209" s="60"/>
      <c r="K209" s="60"/>
      <c r="L209" s="60"/>
      <c r="M209" s="44"/>
      <c r="N209" s="44"/>
      <c r="O209" s="44"/>
      <c r="P209" s="8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</row>
    <row r="210" ht="18.0" customHeight="1">
      <c r="A210" s="44"/>
      <c r="B210" s="44"/>
      <c r="C210" s="44"/>
      <c r="D210" s="44"/>
      <c r="E210" s="44"/>
      <c r="F210" s="44"/>
      <c r="G210" s="60"/>
      <c r="H210" s="60"/>
      <c r="I210" s="60"/>
      <c r="J210" s="60"/>
      <c r="K210" s="60"/>
      <c r="L210" s="60"/>
      <c r="M210" s="44"/>
      <c r="N210" s="44"/>
      <c r="O210" s="44"/>
      <c r="P210" s="8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</row>
    <row r="211" ht="18.0" customHeight="1">
      <c r="A211" s="44"/>
      <c r="B211" s="44"/>
      <c r="C211" s="44"/>
      <c r="D211" s="44"/>
      <c r="E211" s="44"/>
      <c r="F211" s="44"/>
      <c r="G211" s="60"/>
      <c r="H211" s="60"/>
      <c r="I211" s="60"/>
      <c r="J211" s="60"/>
      <c r="K211" s="60"/>
      <c r="L211" s="60"/>
      <c r="M211" s="44"/>
      <c r="N211" s="44"/>
      <c r="O211" s="44"/>
      <c r="P211" s="8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</row>
    <row r="212" ht="18.0" customHeight="1">
      <c r="A212" s="44"/>
      <c r="B212" s="44"/>
      <c r="C212" s="44"/>
      <c r="D212" s="44"/>
      <c r="E212" s="44"/>
      <c r="F212" s="44"/>
      <c r="G212" s="60"/>
      <c r="H212" s="60"/>
      <c r="I212" s="60"/>
      <c r="J212" s="60"/>
      <c r="K212" s="60"/>
      <c r="L212" s="60"/>
      <c r="M212" s="44"/>
      <c r="N212" s="44"/>
      <c r="O212" s="44"/>
      <c r="P212" s="8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</row>
    <row r="213" ht="18.0" customHeight="1">
      <c r="A213" s="44"/>
      <c r="B213" s="44"/>
      <c r="C213" s="44"/>
      <c r="D213" s="44"/>
      <c r="E213" s="44"/>
      <c r="F213" s="44"/>
      <c r="G213" s="60"/>
      <c r="H213" s="60"/>
      <c r="I213" s="60"/>
      <c r="J213" s="60"/>
      <c r="K213" s="60"/>
      <c r="L213" s="60"/>
      <c r="M213" s="44"/>
      <c r="N213" s="44"/>
      <c r="O213" s="44"/>
      <c r="P213" s="8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</row>
    <row r="214" ht="18.0" customHeight="1">
      <c r="A214" s="44"/>
      <c r="B214" s="44"/>
      <c r="C214" s="44"/>
      <c r="D214" s="44"/>
      <c r="E214" s="44"/>
      <c r="F214" s="44"/>
      <c r="G214" s="60"/>
      <c r="H214" s="60"/>
      <c r="I214" s="60"/>
      <c r="J214" s="60"/>
      <c r="K214" s="60"/>
      <c r="L214" s="60"/>
      <c r="M214" s="44"/>
      <c r="N214" s="44"/>
      <c r="O214" s="44"/>
      <c r="P214" s="8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</row>
    <row r="215" ht="18.0" customHeight="1">
      <c r="A215" s="44"/>
      <c r="B215" s="44"/>
      <c r="C215" s="44"/>
      <c r="D215" s="44"/>
      <c r="E215" s="44"/>
      <c r="F215" s="44"/>
      <c r="G215" s="60"/>
      <c r="H215" s="60"/>
      <c r="I215" s="60"/>
      <c r="J215" s="60"/>
      <c r="K215" s="60"/>
      <c r="L215" s="60"/>
      <c r="M215" s="44"/>
      <c r="N215" s="44"/>
      <c r="O215" s="44"/>
      <c r="P215" s="8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</row>
    <row r="216" ht="18.0" customHeight="1">
      <c r="A216" s="44"/>
      <c r="B216" s="44"/>
      <c r="C216" s="44"/>
      <c r="D216" s="44"/>
      <c r="E216" s="44"/>
      <c r="F216" s="44"/>
      <c r="G216" s="60"/>
      <c r="H216" s="60"/>
      <c r="I216" s="60"/>
      <c r="J216" s="60"/>
      <c r="K216" s="60"/>
      <c r="L216" s="60"/>
      <c r="M216" s="44"/>
      <c r="N216" s="44"/>
      <c r="O216" s="44"/>
      <c r="P216" s="8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</row>
    <row r="217" ht="18.0" customHeight="1">
      <c r="A217" s="44"/>
      <c r="B217" s="44"/>
      <c r="C217" s="44"/>
      <c r="D217" s="44"/>
      <c r="E217" s="44"/>
      <c r="F217" s="44"/>
      <c r="G217" s="60"/>
      <c r="H217" s="60"/>
      <c r="I217" s="60"/>
      <c r="J217" s="60"/>
      <c r="K217" s="60"/>
      <c r="L217" s="60"/>
      <c r="M217" s="44"/>
      <c r="N217" s="44"/>
      <c r="O217" s="44"/>
      <c r="P217" s="8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</row>
    <row r="218" ht="18.0" customHeight="1">
      <c r="A218" s="44"/>
      <c r="B218" s="44"/>
      <c r="C218" s="44"/>
      <c r="D218" s="44"/>
      <c r="E218" s="44"/>
      <c r="F218" s="44"/>
      <c r="G218" s="60"/>
      <c r="H218" s="60"/>
      <c r="I218" s="60"/>
      <c r="J218" s="60"/>
      <c r="K218" s="60"/>
      <c r="L218" s="60"/>
      <c r="M218" s="44"/>
      <c r="N218" s="44"/>
      <c r="O218" s="44"/>
      <c r="P218" s="8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</row>
    <row r="219" ht="18.0" customHeight="1">
      <c r="A219" s="44"/>
      <c r="B219" s="44"/>
      <c r="C219" s="44"/>
      <c r="D219" s="44"/>
      <c r="E219" s="44"/>
      <c r="F219" s="44"/>
      <c r="G219" s="60"/>
      <c r="H219" s="60"/>
      <c r="I219" s="60"/>
      <c r="J219" s="60"/>
      <c r="K219" s="60"/>
      <c r="L219" s="60"/>
      <c r="M219" s="44"/>
      <c r="N219" s="44"/>
      <c r="O219" s="44"/>
      <c r="P219" s="8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</row>
    <row r="220" ht="18.0" customHeight="1">
      <c r="A220" s="44"/>
      <c r="B220" s="44"/>
      <c r="C220" s="44"/>
      <c r="D220" s="44"/>
      <c r="E220" s="44"/>
      <c r="F220" s="44"/>
      <c r="G220" s="60"/>
      <c r="H220" s="60"/>
      <c r="I220" s="60"/>
      <c r="J220" s="60"/>
      <c r="K220" s="60"/>
      <c r="L220" s="60"/>
      <c r="M220" s="44"/>
      <c r="N220" s="44"/>
      <c r="O220" s="44"/>
      <c r="P220" s="8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</row>
    <row r="221" ht="18.0" customHeight="1">
      <c r="A221" s="44"/>
      <c r="B221" s="44"/>
      <c r="C221" s="44"/>
      <c r="D221" s="44"/>
      <c r="E221" s="44"/>
      <c r="F221" s="44"/>
      <c r="G221" s="60"/>
      <c r="H221" s="60"/>
      <c r="I221" s="60"/>
      <c r="J221" s="60"/>
      <c r="K221" s="60"/>
      <c r="L221" s="60"/>
      <c r="M221" s="44"/>
      <c r="N221" s="44"/>
      <c r="O221" s="44"/>
      <c r="P221" s="8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</row>
    <row r="222" ht="18.0" customHeight="1">
      <c r="A222" s="44"/>
      <c r="B222" s="44"/>
      <c r="C222" s="44"/>
      <c r="D222" s="44"/>
      <c r="E222" s="44"/>
      <c r="F222" s="44"/>
      <c r="G222" s="60"/>
      <c r="H222" s="60"/>
      <c r="I222" s="60"/>
      <c r="J222" s="60"/>
      <c r="K222" s="60"/>
      <c r="L222" s="60"/>
      <c r="M222" s="44"/>
      <c r="N222" s="44"/>
      <c r="O222" s="44"/>
      <c r="P222" s="8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</row>
    <row r="223" ht="18.0" customHeight="1">
      <c r="A223" s="44"/>
      <c r="B223" s="44"/>
      <c r="C223" s="44"/>
      <c r="D223" s="44"/>
      <c r="E223" s="44"/>
      <c r="F223" s="44"/>
      <c r="G223" s="60"/>
      <c r="H223" s="60"/>
      <c r="I223" s="60"/>
      <c r="J223" s="60"/>
      <c r="K223" s="60"/>
      <c r="L223" s="60"/>
      <c r="M223" s="44"/>
      <c r="N223" s="44"/>
      <c r="O223" s="44"/>
      <c r="P223" s="8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</row>
    <row r="224" ht="18.0" customHeight="1">
      <c r="A224" s="44"/>
      <c r="B224" s="44"/>
      <c r="C224" s="44"/>
      <c r="D224" s="44"/>
      <c r="E224" s="44"/>
      <c r="F224" s="44"/>
      <c r="G224" s="60"/>
      <c r="H224" s="60"/>
      <c r="I224" s="60"/>
      <c r="J224" s="60"/>
      <c r="K224" s="60"/>
      <c r="L224" s="60"/>
      <c r="M224" s="44"/>
      <c r="N224" s="44"/>
      <c r="O224" s="44"/>
      <c r="P224" s="8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</row>
    <row r="225" ht="18.0" customHeight="1">
      <c r="A225" s="44"/>
      <c r="B225" s="44"/>
      <c r="C225" s="44"/>
      <c r="D225" s="44"/>
      <c r="E225" s="44"/>
      <c r="F225" s="44"/>
      <c r="G225" s="60"/>
      <c r="H225" s="60"/>
      <c r="I225" s="60"/>
      <c r="J225" s="60"/>
      <c r="K225" s="60"/>
      <c r="L225" s="60"/>
      <c r="M225" s="44"/>
      <c r="N225" s="44"/>
      <c r="O225" s="44"/>
      <c r="P225" s="8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ht="18.0" customHeight="1">
      <c r="A226" s="44"/>
      <c r="B226" s="44"/>
      <c r="C226" s="44"/>
      <c r="D226" s="44"/>
      <c r="E226" s="44"/>
      <c r="F226" s="44"/>
      <c r="G226" s="60"/>
      <c r="H226" s="60"/>
      <c r="I226" s="60"/>
      <c r="J226" s="60"/>
      <c r="K226" s="60"/>
      <c r="L226" s="60"/>
      <c r="M226" s="44"/>
      <c r="N226" s="44"/>
      <c r="O226" s="44"/>
      <c r="P226" s="8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ht="18.0" customHeight="1">
      <c r="A227" s="44"/>
      <c r="B227" s="44"/>
      <c r="C227" s="44"/>
      <c r="D227" s="44"/>
      <c r="E227" s="44"/>
      <c r="F227" s="44"/>
      <c r="G227" s="60"/>
      <c r="H227" s="60"/>
      <c r="I227" s="60"/>
      <c r="J227" s="60"/>
      <c r="K227" s="60"/>
      <c r="L227" s="60"/>
      <c r="M227" s="44"/>
      <c r="N227" s="44"/>
      <c r="O227" s="44"/>
      <c r="P227" s="8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ht="18.0" customHeight="1">
      <c r="A228" s="44"/>
      <c r="B228" s="44"/>
      <c r="C228" s="44"/>
      <c r="D228" s="44"/>
      <c r="E228" s="44"/>
      <c r="F228" s="44"/>
      <c r="G228" s="60"/>
      <c r="H228" s="60"/>
      <c r="I228" s="60"/>
      <c r="J228" s="60"/>
      <c r="K228" s="60"/>
      <c r="L228" s="60"/>
      <c r="M228" s="44"/>
      <c r="N228" s="44"/>
      <c r="O228" s="44"/>
      <c r="P228" s="8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ht="18.0" customHeight="1">
      <c r="A229" s="44"/>
      <c r="B229" s="44"/>
      <c r="C229" s="44"/>
      <c r="D229" s="44"/>
      <c r="E229" s="44"/>
      <c r="F229" s="44"/>
      <c r="G229" s="60"/>
      <c r="H229" s="60"/>
      <c r="I229" s="60"/>
      <c r="J229" s="60"/>
      <c r="K229" s="60"/>
      <c r="L229" s="60"/>
      <c r="M229" s="44"/>
      <c r="N229" s="44"/>
      <c r="O229" s="44"/>
      <c r="P229" s="8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ht="18.0" customHeight="1">
      <c r="A230" s="44"/>
      <c r="B230" s="44"/>
      <c r="C230" s="44"/>
      <c r="D230" s="44"/>
      <c r="E230" s="44"/>
      <c r="F230" s="44"/>
      <c r="G230" s="60"/>
      <c r="H230" s="60"/>
      <c r="I230" s="60"/>
      <c r="J230" s="60"/>
      <c r="K230" s="60"/>
      <c r="L230" s="60"/>
      <c r="M230" s="44"/>
      <c r="N230" s="44"/>
      <c r="O230" s="44"/>
      <c r="P230" s="8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ht="18.0" customHeight="1">
      <c r="A231" s="44"/>
      <c r="B231" s="44"/>
      <c r="C231" s="44"/>
      <c r="D231" s="44"/>
      <c r="E231" s="44"/>
      <c r="F231" s="44"/>
      <c r="G231" s="60"/>
      <c r="H231" s="60"/>
      <c r="I231" s="60"/>
      <c r="J231" s="60"/>
      <c r="K231" s="60"/>
      <c r="L231" s="60"/>
      <c r="M231" s="44"/>
      <c r="N231" s="44"/>
      <c r="O231" s="44"/>
      <c r="P231" s="8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ht="18.0" customHeight="1">
      <c r="A232" s="44"/>
      <c r="B232" s="44"/>
      <c r="C232" s="44"/>
      <c r="D232" s="44"/>
      <c r="E232" s="44"/>
      <c r="F232" s="44"/>
      <c r="G232" s="60"/>
      <c r="H232" s="60"/>
      <c r="I232" s="60"/>
      <c r="J232" s="60"/>
      <c r="K232" s="60"/>
      <c r="L232" s="60"/>
      <c r="M232" s="44"/>
      <c r="N232" s="44"/>
      <c r="O232" s="44"/>
      <c r="P232" s="8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ht="18.0" customHeight="1">
      <c r="A233" s="44"/>
      <c r="B233" s="44"/>
      <c r="C233" s="44"/>
      <c r="D233" s="44"/>
      <c r="E233" s="44"/>
      <c r="F233" s="44"/>
      <c r="G233" s="60"/>
      <c r="H233" s="60"/>
      <c r="I233" s="60"/>
      <c r="J233" s="60"/>
      <c r="K233" s="60"/>
      <c r="L233" s="60"/>
      <c r="M233" s="44"/>
      <c r="N233" s="44"/>
      <c r="O233" s="44"/>
      <c r="P233" s="8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ht="18.0" customHeight="1">
      <c r="A234" s="44"/>
      <c r="B234" s="44"/>
      <c r="C234" s="44"/>
      <c r="D234" s="44"/>
      <c r="E234" s="44"/>
      <c r="F234" s="44"/>
      <c r="G234" s="60"/>
      <c r="H234" s="60"/>
      <c r="I234" s="60"/>
      <c r="J234" s="60"/>
      <c r="K234" s="60"/>
      <c r="L234" s="60"/>
      <c r="M234" s="44"/>
      <c r="N234" s="44"/>
      <c r="O234" s="44"/>
      <c r="P234" s="8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ht="18.0" customHeight="1">
      <c r="A235" s="44"/>
      <c r="B235" s="44"/>
      <c r="C235" s="44"/>
      <c r="D235" s="44"/>
      <c r="E235" s="44"/>
      <c r="F235" s="44"/>
      <c r="G235" s="60"/>
      <c r="H235" s="60"/>
      <c r="I235" s="60"/>
      <c r="J235" s="60"/>
      <c r="K235" s="60"/>
      <c r="L235" s="60"/>
      <c r="M235" s="44"/>
      <c r="N235" s="44"/>
      <c r="O235" s="44"/>
      <c r="P235" s="8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ht="18.0" customHeight="1">
      <c r="A236" s="44"/>
      <c r="B236" s="44"/>
      <c r="C236" s="44"/>
      <c r="D236" s="44"/>
      <c r="E236" s="44"/>
      <c r="F236" s="44"/>
      <c r="G236" s="60"/>
      <c r="H236" s="60"/>
      <c r="I236" s="60"/>
      <c r="J236" s="60"/>
      <c r="K236" s="60"/>
      <c r="L236" s="60"/>
      <c r="M236" s="44"/>
      <c r="N236" s="44"/>
      <c r="O236" s="44"/>
      <c r="P236" s="8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ht="18.0" customHeight="1">
      <c r="A237" s="44"/>
      <c r="B237" s="44"/>
      <c r="C237" s="44"/>
      <c r="D237" s="44"/>
      <c r="E237" s="44"/>
      <c r="F237" s="44"/>
      <c r="G237" s="60"/>
      <c r="H237" s="60"/>
      <c r="I237" s="60"/>
      <c r="J237" s="60"/>
      <c r="K237" s="60"/>
      <c r="L237" s="60"/>
      <c r="M237" s="44"/>
      <c r="N237" s="44"/>
      <c r="O237" s="44"/>
      <c r="P237" s="8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ht="18.0" customHeight="1">
      <c r="A238" s="44"/>
      <c r="B238" s="44"/>
      <c r="C238" s="44"/>
      <c r="D238" s="44"/>
      <c r="E238" s="44"/>
      <c r="F238" s="44"/>
      <c r="G238" s="60"/>
      <c r="H238" s="60"/>
      <c r="I238" s="60"/>
      <c r="J238" s="60"/>
      <c r="K238" s="60"/>
      <c r="L238" s="60"/>
      <c r="M238" s="44"/>
      <c r="N238" s="44"/>
      <c r="O238" s="44"/>
      <c r="P238" s="8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ht="18.0" customHeight="1">
      <c r="A239" s="44"/>
      <c r="B239" s="44"/>
      <c r="C239" s="44"/>
      <c r="D239" s="44"/>
      <c r="E239" s="44"/>
      <c r="F239" s="44"/>
      <c r="G239" s="60"/>
      <c r="H239" s="60"/>
      <c r="I239" s="60"/>
      <c r="J239" s="60"/>
      <c r="K239" s="60"/>
      <c r="L239" s="60"/>
      <c r="M239" s="44"/>
      <c r="N239" s="44"/>
      <c r="O239" s="44"/>
      <c r="P239" s="8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ht="18.0" customHeight="1">
      <c r="A240" s="44"/>
      <c r="B240" s="44"/>
      <c r="C240" s="44"/>
      <c r="D240" s="44"/>
      <c r="E240" s="44"/>
      <c r="F240" s="44"/>
      <c r="G240" s="60"/>
      <c r="H240" s="60"/>
      <c r="I240" s="60"/>
      <c r="J240" s="60"/>
      <c r="K240" s="60"/>
      <c r="L240" s="60"/>
      <c r="M240" s="44"/>
      <c r="N240" s="44"/>
      <c r="O240" s="44"/>
      <c r="P240" s="8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ht="18.0" customHeight="1">
      <c r="A241" s="44"/>
      <c r="B241" s="44"/>
      <c r="C241" s="44"/>
      <c r="D241" s="44"/>
      <c r="E241" s="44"/>
      <c r="F241" s="44"/>
      <c r="G241" s="60"/>
      <c r="H241" s="60"/>
      <c r="I241" s="60"/>
      <c r="J241" s="60"/>
      <c r="K241" s="60"/>
      <c r="L241" s="60"/>
      <c r="M241" s="44"/>
      <c r="N241" s="44"/>
      <c r="O241" s="44"/>
      <c r="P241" s="8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ht="18.0" customHeight="1">
      <c r="A242" s="44"/>
      <c r="B242" s="44"/>
      <c r="C242" s="44"/>
      <c r="D242" s="44"/>
      <c r="E242" s="44"/>
      <c r="F242" s="44"/>
      <c r="G242" s="60"/>
      <c r="H242" s="60"/>
      <c r="I242" s="60"/>
      <c r="J242" s="60"/>
      <c r="K242" s="60"/>
      <c r="L242" s="60"/>
      <c r="M242" s="44"/>
      <c r="N242" s="44"/>
      <c r="O242" s="44"/>
      <c r="P242" s="8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ht="18.0" customHeight="1">
      <c r="A243" s="44"/>
      <c r="B243" s="44"/>
      <c r="C243" s="44"/>
      <c r="D243" s="44"/>
      <c r="E243" s="44"/>
      <c r="F243" s="44"/>
      <c r="G243" s="60"/>
      <c r="H243" s="60"/>
      <c r="I243" s="60"/>
      <c r="J243" s="60"/>
      <c r="K243" s="60"/>
      <c r="L243" s="60"/>
      <c r="M243" s="44"/>
      <c r="N243" s="44"/>
      <c r="O243" s="44"/>
      <c r="P243" s="8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ht="18.0" customHeight="1">
      <c r="A244" s="44"/>
      <c r="B244" s="44"/>
      <c r="C244" s="44"/>
      <c r="D244" s="44"/>
      <c r="E244" s="44"/>
      <c r="F244" s="44"/>
      <c r="G244" s="60"/>
      <c r="H244" s="60"/>
      <c r="I244" s="60"/>
      <c r="J244" s="60"/>
      <c r="K244" s="60"/>
      <c r="L244" s="60"/>
      <c r="M244" s="44"/>
      <c r="N244" s="44"/>
      <c r="O244" s="44"/>
      <c r="P244" s="8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ht="18.0" customHeight="1">
      <c r="A245" s="44"/>
      <c r="B245" s="44"/>
      <c r="C245" s="44"/>
      <c r="D245" s="44"/>
      <c r="E245" s="44"/>
      <c r="F245" s="44"/>
      <c r="G245" s="60"/>
      <c r="H245" s="60"/>
      <c r="I245" s="60"/>
      <c r="J245" s="60"/>
      <c r="K245" s="60"/>
      <c r="L245" s="60"/>
      <c r="M245" s="44"/>
      <c r="N245" s="44"/>
      <c r="O245" s="44"/>
      <c r="P245" s="8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ht="18.0" customHeight="1">
      <c r="A246" s="44"/>
      <c r="B246" s="44"/>
      <c r="C246" s="44"/>
      <c r="D246" s="44"/>
      <c r="E246" s="44"/>
      <c r="F246" s="44"/>
      <c r="G246" s="60"/>
      <c r="H246" s="60"/>
      <c r="I246" s="60"/>
      <c r="J246" s="60"/>
      <c r="K246" s="60"/>
      <c r="L246" s="60"/>
      <c r="M246" s="44"/>
      <c r="N246" s="44"/>
      <c r="O246" s="44"/>
      <c r="P246" s="8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ht="18.0" customHeight="1">
      <c r="A247" s="44"/>
      <c r="B247" s="44"/>
      <c r="C247" s="44"/>
      <c r="D247" s="44"/>
      <c r="E247" s="44"/>
      <c r="F247" s="44"/>
      <c r="G247" s="60"/>
      <c r="H247" s="60"/>
      <c r="I247" s="60"/>
      <c r="J247" s="60"/>
      <c r="K247" s="60"/>
      <c r="L247" s="60"/>
      <c r="M247" s="44"/>
      <c r="N247" s="44"/>
      <c r="O247" s="44"/>
      <c r="P247" s="8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ht="18.0" customHeight="1">
      <c r="A248" s="44"/>
      <c r="B248" s="44"/>
      <c r="C248" s="44"/>
      <c r="D248" s="44"/>
      <c r="E248" s="44"/>
      <c r="F248" s="44"/>
      <c r="G248" s="60"/>
      <c r="H248" s="60"/>
      <c r="I248" s="60"/>
      <c r="J248" s="60"/>
      <c r="K248" s="60"/>
      <c r="L248" s="60"/>
      <c r="M248" s="44"/>
      <c r="N248" s="44"/>
      <c r="O248" s="44"/>
      <c r="P248" s="8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ht="18.0" customHeight="1">
      <c r="A249" s="44"/>
      <c r="B249" s="44"/>
      <c r="C249" s="44"/>
      <c r="D249" s="44"/>
      <c r="E249" s="44"/>
      <c r="F249" s="44"/>
      <c r="G249" s="60"/>
      <c r="H249" s="60"/>
      <c r="I249" s="60"/>
      <c r="J249" s="60"/>
      <c r="K249" s="60"/>
      <c r="L249" s="60"/>
      <c r="M249" s="44"/>
      <c r="N249" s="44"/>
      <c r="O249" s="44"/>
      <c r="P249" s="8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ht="18.0" customHeight="1">
      <c r="A250" s="44"/>
      <c r="B250" s="44"/>
      <c r="C250" s="44"/>
      <c r="D250" s="44"/>
      <c r="E250" s="44"/>
      <c r="F250" s="44"/>
      <c r="G250" s="60"/>
      <c r="H250" s="60"/>
      <c r="I250" s="60"/>
      <c r="J250" s="60"/>
      <c r="K250" s="60"/>
      <c r="L250" s="60"/>
      <c r="M250" s="44"/>
      <c r="N250" s="44"/>
      <c r="O250" s="44"/>
      <c r="P250" s="8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ht="18.0" customHeight="1">
      <c r="A251" s="44"/>
      <c r="B251" s="44"/>
      <c r="C251" s="44"/>
      <c r="D251" s="44"/>
      <c r="E251" s="44"/>
      <c r="F251" s="44"/>
      <c r="G251" s="60"/>
      <c r="H251" s="60"/>
      <c r="I251" s="60"/>
      <c r="J251" s="60"/>
      <c r="K251" s="60"/>
      <c r="L251" s="60"/>
      <c r="M251" s="44"/>
      <c r="N251" s="44"/>
      <c r="O251" s="44"/>
      <c r="P251" s="8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ht="18.0" customHeight="1">
      <c r="A252" s="44"/>
      <c r="B252" s="44"/>
      <c r="C252" s="44"/>
      <c r="D252" s="44"/>
      <c r="E252" s="44"/>
      <c r="F252" s="44"/>
      <c r="G252" s="60"/>
      <c r="H252" s="60"/>
      <c r="I252" s="60"/>
      <c r="J252" s="60"/>
      <c r="K252" s="60"/>
      <c r="L252" s="60"/>
      <c r="M252" s="44"/>
      <c r="N252" s="44"/>
      <c r="O252" s="44"/>
      <c r="P252" s="8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 horizontalCentered="1"/>
  <pageMargins bottom="0.8661417322834646" footer="0.0" header="0.0" left="0.3937007874015748" right="0.3937007874015748" top="1.062992125984252"/>
  <pageSetup paperSize="9" orientation="landscape"/>
  <headerFooter>
    <oddHeader>&amp;CPassage de Grades &amp;A</oddHeader>
    <oddFooter>&amp;L &amp;RDate : </oddFooter>
  </headerFooter>
  <colBreaks count="1" manualBreakCount="1">
    <brk id="16" man="1"/>
  </colBreak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DD4"/>
    <pageSetUpPr/>
  </sheetPr>
  <sheetViews>
    <sheetView workbookViewId="0"/>
  </sheetViews>
  <sheetFormatPr customHeight="1" defaultColWidth="12.63" defaultRowHeight="15.0"/>
  <cols>
    <col customWidth="1" min="1" max="2" width="6.38"/>
    <col customWidth="1" min="3" max="3" width="10.0"/>
    <col customWidth="1" min="4" max="4" width="10.13"/>
    <col customWidth="1" min="5" max="5" width="10.0"/>
    <col customWidth="1" min="6" max="6" width="11.5"/>
    <col customWidth="1" min="7" max="7" width="8.63"/>
    <col customWidth="1" min="8" max="8" width="11.5"/>
    <col customWidth="1" min="9" max="9" width="29.0"/>
    <col customWidth="1" min="10" max="26" width="11.5"/>
  </cols>
  <sheetData>
    <row r="1" ht="12.0" customHeight="1">
      <c r="A1" s="88"/>
      <c r="B1" s="88"/>
      <c r="C1" s="14"/>
      <c r="D1" s="14"/>
      <c r="E1" s="14"/>
      <c r="F1" s="14"/>
      <c r="G1" s="14"/>
      <c r="H1" s="14"/>
      <c r="I1" s="14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ht="12.0" customHeight="1">
      <c r="A2" s="88"/>
      <c r="B2" s="88"/>
      <c r="C2" s="14"/>
      <c r="D2" s="14"/>
      <c r="E2" s="14"/>
      <c r="F2" s="14"/>
      <c r="G2" s="14"/>
      <c r="H2" s="14"/>
      <c r="I2" s="14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ht="12.0" customHeight="1">
      <c r="A3" s="88"/>
      <c r="B3" s="88"/>
      <c r="C3" s="14"/>
      <c r="D3" s="14"/>
      <c r="E3" s="14"/>
      <c r="F3" s="14"/>
      <c r="G3" s="14"/>
      <c r="H3" s="14"/>
      <c r="I3" s="14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</row>
    <row r="4" ht="12.0" customHeight="1">
      <c r="A4" s="88"/>
      <c r="B4" s="88"/>
      <c r="C4" s="14"/>
      <c r="D4" s="14"/>
      <c r="E4" s="14"/>
      <c r="F4" s="14"/>
      <c r="G4" s="14"/>
      <c r="H4" s="14"/>
      <c r="I4" s="14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</row>
    <row r="5" ht="12.0" customHeight="1">
      <c r="A5" s="88"/>
      <c r="B5" s="88"/>
      <c r="C5" s="14"/>
      <c r="D5" s="14"/>
      <c r="E5" s="14"/>
      <c r="F5" s="14"/>
      <c r="G5" s="14"/>
      <c r="H5" s="14"/>
      <c r="I5" s="14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</row>
    <row r="6" ht="12.0" customHeight="1">
      <c r="A6" s="88"/>
      <c r="B6" s="88"/>
      <c r="C6" s="14"/>
      <c r="D6" s="14"/>
      <c r="E6" s="14"/>
      <c r="F6" s="14"/>
      <c r="G6" s="14"/>
      <c r="H6" s="14"/>
      <c r="I6" s="14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</row>
    <row r="7" ht="12.0" customHeight="1">
      <c r="A7" s="64" t="s">
        <v>85</v>
      </c>
      <c r="E7" s="65" t="str">
        <f>IF(Bilan!B2="","",Bilan!B2)</f>
        <v/>
      </c>
      <c r="H7" s="64" t="s">
        <v>86</v>
      </c>
      <c r="I7" s="66" t="str">
        <f>IF(Bilan!D2="","",Bilan!D2)</f>
        <v/>
      </c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</row>
    <row r="8" ht="12.0" customHeight="1">
      <c r="A8" s="5"/>
      <c r="B8" s="5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</row>
    <row r="9" ht="12.0" customHeight="1">
      <c r="A9" s="68" t="s">
        <v>101</v>
      </c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ht="12.0" customHeight="1">
      <c r="A10" s="5"/>
      <c r="B10" s="5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</row>
    <row r="11" ht="18.75" customHeight="1">
      <c r="A11" s="20" t="s">
        <v>58</v>
      </c>
      <c r="B11" s="20" t="s">
        <v>88</v>
      </c>
      <c r="C11" s="20" t="s">
        <v>89</v>
      </c>
      <c r="D11" s="20" t="s">
        <v>90</v>
      </c>
      <c r="E11" s="20" t="s">
        <v>91</v>
      </c>
      <c r="F11" s="20" t="s">
        <v>92</v>
      </c>
      <c r="G11" s="20" t="s">
        <v>93</v>
      </c>
      <c r="H11" s="20" t="s">
        <v>94</v>
      </c>
      <c r="I11" s="21" t="s">
        <v>95</v>
      </c>
      <c r="J11" s="5"/>
      <c r="K11" s="5"/>
      <c r="L11" s="62"/>
      <c r="M11" s="62"/>
      <c r="N11" s="62"/>
      <c r="O11" s="62"/>
      <c r="P11" s="62"/>
      <c r="Q11" s="62"/>
      <c r="R11" s="62"/>
      <c r="S11" s="5"/>
      <c r="T11" s="5"/>
      <c r="U11" s="5"/>
      <c r="V11" s="5"/>
      <c r="W11" s="5"/>
      <c r="X11" s="5"/>
      <c r="Y11" s="5"/>
      <c r="Z11" s="5"/>
    </row>
    <row r="12" ht="19.5" customHeight="1">
      <c r="A12" s="20">
        <v>201.0</v>
      </c>
      <c r="B12" s="20" t="str">
        <f>IF('2èm DAN'!G2="","",INT((TODAY()-'2èm DAN'!G2)/365))</f>
        <v/>
      </c>
      <c r="C12" s="69"/>
      <c r="D12" s="69"/>
      <c r="E12" s="69"/>
      <c r="F12" s="69"/>
      <c r="G12" s="69"/>
      <c r="H12" s="69"/>
      <c r="I12" s="69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</row>
    <row r="13" ht="19.5" customHeight="1">
      <c r="A13" s="20">
        <v>202.0</v>
      </c>
      <c r="B13" s="20" t="str">
        <f>IF('2èm DAN'!G3="","",INT((TODAY()-'2èm DAN'!G3)/365))</f>
        <v/>
      </c>
      <c r="C13" s="69"/>
      <c r="D13" s="69"/>
      <c r="E13" s="69"/>
      <c r="F13" s="69"/>
      <c r="G13" s="69"/>
      <c r="H13" s="69"/>
      <c r="I13" s="69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</row>
    <row r="14" ht="19.5" customHeight="1">
      <c r="A14" s="20">
        <v>203.0</v>
      </c>
      <c r="B14" s="20" t="str">
        <f>IF('2èm DAN'!G4="","",INT((TODAY()-'2èm DAN'!G4)/365))</f>
        <v/>
      </c>
      <c r="C14" s="69"/>
      <c r="D14" s="69"/>
      <c r="E14" s="69"/>
      <c r="F14" s="69"/>
      <c r="G14" s="69"/>
      <c r="H14" s="69"/>
      <c r="I14" s="69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</row>
    <row r="15" ht="19.5" customHeight="1">
      <c r="A15" s="20">
        <v>204.0</v>
      </c>
      <c r="B15" s="20" t="str">
        <f>IF('2èm DAN'!G5="","",INT((TODAY()-'2èm DAN'!G5)/365))</f>
        <v/>
      </c>
      <c r="C15" s="69"/>
      <c r="D15" s="69"/>
      <c r="E15" s="69"/>
      <c r="F15" s="69"/>
      <c r="G15" s="69"/>
      <c r="H15" s="69"/>
      <c r="I15" s="69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</row>
    <row r="16" ht="19.5" customHeight="1">
      <c r="A16" s="20">
        <v>205.0</v>
      </c>
      <c r="B16" s="20" t="str">
        <f>IF('2èm DAN'!G6="","",INT((TODAY()-'2èm DAN'!G6)/365))</f>
        <v/>
      </c>
      <c r="C16" s="69"/>
      <c r="D16" s="69"/>
      <c r="E16" s="69"/>
      <c r="F16" s="69"/>
      <c r="G16" s="69"/>
      <c r="H16" s="69"/>
      <c r="I16" s="69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ht="19.5" customHeight="1">
      <c r="A17" s="20">
        <v>206.0</v>
      </c>
      <c r="B17" s="20" t="str">
        <f>IF('2èm DAN'!G7="","",INT((TODAY()-'2èm DAN'!G7)/365))</f>
        <v/>
      </c>
      <c r="C17" s="69"/>
      <c r="D17" s="69"/>
      <c r="E17" s="69"/>
      <c r="F17" s="69"/>
      <c r="G17" s="69"/>
      <c r="H17" s="69"/>
      <c r="I17" s="69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</row>
    <row r="18" ht="19.5" customHeight="1">
      <c r="A18" s="20">
        <v>207.0</v>
      </c>
      <c r="B18" s="20" t="str">
        <f>IF('2èm DAN'!G8="","",INT((TODAY()-'2èm DAN'!G8)/365))</f>
        <v/>
      </c>
      <c r="C18" s="69"/>
      <c r="D18" s="69"/>
      <c r="E18" s="69"/>
      <c r="F18" s="69"/>
      <c r="G18" s="69"/>
      <c r="H18" s="69"/>
      <c r="I18" s="69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</row>
    <row r="19" ht="19.5" customHeight="1">
      <c r="A19" s="20">
        <v>208.0</v>
      </c>
      <c r="B19" s="20" t="str">
        <f>IF('2èm DAN'!G9="","",INT((TODAY()-'2èm DAN'!G9)/365))</f>
        <v/>
      </c>
      <c r="C19" s="69"/>
      <c r="D19" s="69"/>
      <c r="E19" s="69"/>
      <c r="F19" s="69"/>
      <c r="G19" s="69"/>
      <c r="H19" s="69"/>
      <c r="I19" s="69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ht="19.5" customHeight="1">
      <c r="A20" s="20">
        <v>209.0</v>
      </c>
      <c r="B20" s="20" t="str">
        <f>IF('2èm DAN'!G10="","",INT((TODAY()-'2èm DAN'!G10)/365))</f>
        <v/>
      </c>
      <c r="C20" s="69"/>
      <c r="D20" s="69"/>
      <c r="E20" s="69"/>
      <c r="F20" s="69"/>
      <c r="G20" s="69"/>
      <c r="H20" s="69"/>
      <c r="I20" s="69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</row>
    <row r="21" ht="19.5" customHeight="1">
      <c r="A21" s="20">
        <v>210.0</v>
      </c>
      <c r="B21" s="20" t="str">
        <f>IF('2èm DAN'!G11="","",INT((TODAY()-'2èm DAN'!G11)/365))</f>
        <v/>
      </c>
      <c r="C21" s="69"/>
      <c r="D21" s="69"/>
      <c r="E21" s="69"/>
      <c r="F21" s="69"/>
      <c r="G21" s="69"/>
      <c r="H21" s="69"/>
      <c r="I21" s="69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</row>
    <row r="22" ht="19.5" customHeight="1">
      <c r="A22" s="20">
        <v>211.0</v>
      </c>
      <c r="B22" s="20" t="str">
        <f>IF('2èm DAN'!G12="","",INT((TODAY()-'2èm DAN'!G12)/365))</f>
        <v/>
      </c>
      <c r="C22" s="69"/>
      <c r="D22" s="69"/>
      <c r="E22" s="69"/>
      <c r="F22" s="69"/>
      <c r="G22" s="69"/>
      <c r="H22" s="69"/>
      <c r="I22" s="69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</row>
    <row r="23" ht="19.5" customHeight="1">
      <c r="A23" s="20">
        <v>212.0</v>
      </c>
      <c r="B23" s="20" t="str">
        <f>IF('2èm DAN'!G13="","",INT((TODAY()-'2èm DAN'!G13)/365))</f>
        <v/>
      </c>
      <c r="C23" s="69"/>
      <c r="D23" s="69"/>
      <c r="E23" s="69"/>
      <c r="F23" s="69"/>
      <c r="G23" s="69"/>
      <c r="H23" s="69"/>
      <c r="I23" s="69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ht="19.5" customHeight="1">
      <c r="A24" s="20">
        <v>213.0</v>
      </c>
      <c r="B24" s="20" t="str">
        <f>IF('2èm DAN'!G14="","",INT((TODAY()-'2èm DAN'!G14)/365))</f>
        <v/>
      </c>
      <c r="C24" s="69"/>
      <c r="D24" s="69"/>
      <c r="E24" s="69"/>
      <c r="F24" s="69"/>
      <c r="G24" s="69"/>
      <c r="H24" s="69"/>
      <c r="I24" s="69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</row>
    <row r="25" ht="19.5" customHeight="1">
      <c r="A25" s="20">
        <v>214.0</v>
      </c>
      <c r="B25" s="20" t="str">
        <f>IF('2èm DAN'!G15="","",INT((TODAY()-'2èm DAN'!G15)/365))</f>
        <v/>
      </c>
      <c r="C25" s="69"/>
      <c r="D25" s="69"/>
      <c r="E25" s="69"/>
      <c r="F25" s="69"/>
      <c r="G25" s="69"/>
      <c r="H25" s="69"/>
      <c r="I25" s="69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ht="19.5" customHeight="1">
      <c r="A26" s="20">
        <v>215.0</v>
      </c>
      <c r="B26" s="20" t="str">
        <f>IF('2èm DAN'!G16="","",INT((TODAY()-'2èm DAN'!G16)/365))</f>
        <v/>
      </c>
      <c r="C26" s="69"/>
      <c r="D26" s="69"/>
      <c r="E26" s="69"/>
      <c r="F26" s="69"/>
      <c r="G26" s="69"/>
      <c r="H26" s="69"/>
      <c r="I26" s="69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</row>
    <row r="27" ht="19.5" customHeight="1">
      <c r="A27" s="20">
        <v>216.0</v>
      </c>
      <c r="B27" s="20" t="str">
        <f>IF('2èm DAN'!G17="","",INT((TODAY()-'2èm DAN'!G17)/365))</f>
        <v/>
      </c>
      <c r="C27" s="69"/>
      <c r="D27" s="69"/>
      <c r="E27" s="69"/>
      <c r="F27" s="69"/>
      <c r="G27" s="69"/>
      <c r="H27" s="69"/>
      <c r="I27" s="69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ht="19.5" customHeight="1">
      <c r="A28" s="20">
        <v>217.0</v>
      </c>
      <c r="B28" s="20" t="str">
        <f>IF('2èm DAN'!G18="","",INT((TODAY()-'2èm DAN'!G18)/365))</f>
        <v/>
      </c>
      <c r="C28" s="69"/>
      <c r="D28" s="69"/>
      <c r="E28" s="69"/>
      <c r="F28" s="69"/>
      <c r="G28" s="69"/>
      <c r="H28" s="69"/>
      <c r="I28" s="69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</row>
    <row r="29" ht="19.5" customHeight="1">
      <c r="A29" s="20">
        <v>218.0</v>
      </c>
      <c r="B29" s="20" t="str">
        <f>IF('2èm DAN'!G19="","",INT((TODAY()-'2èm DAN'!G19)/365))</f>
        <v/>
      </c>
      <c r="C29" s="69"/>
      <c r="D29" s="69"/>
      <c r="E29" s="69"/>
      <c r="F29" s="69"/>
      <c r="G29" s="69"/>
      <c r="H29" s="69"/>
      <c r="I29" s="69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</row>
    <row r="30" ht="19.5" customHeight="1">
      <c r="A30" s="20">
        <v>219.0</v>
      </c>
      <c r="B30" s="20" t="str">
        <f>IF('2èm DAN'!G20="","",INT((TODAY()-'2èm DAN'!G20)/365))</f>
        <v/>
      </c>
      <c r="C30" s="69"/>
      <c r="D30" s="69"/>
      <c r="E30" s="69"/>
      <c r="F30" s="69"/>
      <c r="G30" s="69"/>
      <c r="H30" s="69"/>
      <c r="I30" s="69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</row>
    <row r="31" ht="19.5" customHeight="1">
      <c r="A31" s="20">
        <v>220.0</v>
      </c>
      <c r="B31" s="20" t="str">
        <f>IF('2èm DAN'!G21="","",INT((TODAY()-'2èm DAN'!G21)/365))</f>
        <v/>
      </c>
      <c r="C31" s="69"/>
      <c r="D31" s="69"/>
      <c r="E31" s="69"/>
      <c r="F31" s="69"/>
      <c r="G31" s="69"/>
      <c r="H31" s="69"/>
      <c r="I31" s="69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</row>
    <row r="32" ht="19.5" customHeight="1">
      <c r="A32" s="20">
        <v>221.0</v>
      </c>
      <c r="B32" s="20" t="str">
        <f>IF('2èm DAN'!G22="","",INT((TODAY()-'2èm DAN'!G22)/365))</f>
        <v/>
      </c>
      <c r="C32" s="69"/>
      <c r="D32" s="69"/>
      <c r="E32" s="69"/>
      <c r="F32" s="69"/>
      <c r="G32" s="69"/>
      <c r="H32" s="69"/>
      <c r="I32" s="69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ht="19.5" customHeight="1">
      <c r="A33" s="20">
        <v>222.0</v>
      </c>
      <c r="B33" s="20" t="str">
        <f>IF('2èm DAN'!G23="","",INT((TODAY()-'2èm DAN'!G23)/365))</f>
        <v/>
      </c>
      <c r="C33" s="69"/>
      <c r="D33" s="69"/>
      <c r="E33" s="69"/>
      <c r="F33" s="69"/>
      <c r="G33" s="69"/>
      <c r="H33" s="69"/>
      <c r="I33" s="69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</row>
    <row r="34" ht="19.5" customHeight="1">
      <c r="A34" s="20">
        <v>223.0</v>
      </c>
      <c r="B34" s="20" t="str">
        <f>IF('2èm DAN'!G24="","",INT((TODAY()-'2èm DAN'!G24)/365))</f>
        <v/>
      </c>
      <c r="C34" s="69"/>
      <c r="D34" s="69"/>
      <c r="E34" s="69"/>
      <c r="F34" s="69"/>
      <c r="G34" s="69"/>
      <c r="H34" s="69"/>
      <c r="I34" s="69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</row>
    <row r="35" ht="19.5" customHeight="1">
      <c r="A35" s="20">
        <v>224.0</v>
      </c>
      <c r="B35" s="20" t="str">
        <f>IF('2èm DAN'!G25="","",INT((TODAY()-'2èm DAN'!G25)/365))</f>
        <v/>
      </c>
      <c r="C35" s="69"/>
      <c r="D35" s="69"/>
      <c r="E35" s="69"/>
      <c r="F35" s="69"/>
      <c r="G35" s="69"/>
      <c r="H35" s="69"/>
      <c r="I35" s="69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</row>
    <row r="36" ht="19.5" customHeight="1">
      <c r="A36" s="20">
        <v>225.0</v>
      </c>
      <c r="B36" s="20" t="str">
        <f>IF('2èm DAN'!G26="","",INT((TODAY()-'2èm DAN'!G26)/365))</f>
        <v/>
      </c>
      <c r="C36" s="69"/>
      <c r="D36" s="69"/>
      <c r="E36" s="69"/>
      <c r="F36" s="69"/>
      <c r="G36" s="69"/>
      <c r="H36" s="69"/>
      <c r="I36" s="69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</row>
    <row r="37" ht="19.5" customHeight="1">
      <c r="A37" s="20">
        <v>226.0</v>
      </c>
      <c r="B37" s="20" t="str">
        <f>IF('2èm DAN'!G27="","",INT((TODAY()-'2èm DAN'!G27)/365))</f>
        <v/>
      </c>
      <c r="C37" s="69"/>
      <c r="D37" s="69"/>
      <c r="E37" s="69"/>
      <c r="F37" s="69"/>
      <c r="G37" s="69"/>
      <c r="H37" s="69"/>
      <c r="I37" s="6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</row>
    <row r="38" ht="19.5" customHeight="1">
      <c r="A38" s="20">
        <v>227.0</v>
      </c>
      <c r="B38" s="20" t="str">
        <f>IF('2èm DAN'!G28="","",INT((TODAY()-'2èm DAN'!G28)/365))</f>
        <v/>
      </c>
      <c r="C38" s="69"/>
      <c r="D38" s="69"/>
      <c r="E38" s="69"/>
      <c r="F38" s="69"/>
      <c r="G38" s="69"/>
      <c r="H38" s="69"/>
      <c r="I38" s="6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ht="19.5" customHeight="1">
      <c r="A39" s="20">
        <v>228.0</v>
      </c>
      <c r="B39" s="20" t="str">
        <f>IF('2èm DAN'!G29="","",INT((TODAY()-'2èm DAN'!G29)/365))</f>
        <v/>
      </c>
      <c r="C39" s="69"/>
      <c r="D39" s="69"/>
      <c r="E39" s="69"/>
      <c r="F39" s="69"/>
      <c r="G39" s="69"/>
      <c r="H39" s="69"/>
      <c r="I39" s="6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</row>
    <row r="40" ht="19.5" customHeight="1">
      <c r="A40" s="20">
        <v>229.0</v>
      </c>
      <c r="B40" s="20" t="str">
        <f>IF('2èm DAN'!G30="","",INT((TODAY()-'2èm DAN'!G30)/365))</f>
        <v/>
      </c>
      <c r="C40" s="69"/>
      <c r="D40" s="69"/>
      <c r="E40" s="69"/>
      <c r="F40" s="69"/>
      <c r="G40" s="69"/>
      <c r="H40" s="69"/>
      <c r="I40" s="69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</row>
    <row r="41" ht="19.5" customHeight="1">
      <c r="A41" s="20">
        <v>230.0</v>
      </c>
      <c r="B41" s="20" t="str">
        <f>IF('2èm DAN'!G31="","",INT((TODAY()-'2èm DAN'!G31)/365))</f>
        <v/>
      </c>
      <c r="C41" s="69"/>
      <c r="D41" s="69"/>
      <c r="E41" s="69"/>
      <c r="F41" s="69"/>
      <c r="G41" s="69"/>
      <c r="H41" s="69"/>
      <c r="I41" s="6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</row>
    <row r="42" ht="12.0" customHeight="1">
      <c r="A42" s="5"/>
      <c r="B42" s="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ht="12.0" customHeight="1">
      <c r="A43" s="5"/>
      <c r="B43" s="5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</row>
    <row r="44" ht="12.0" customHeight="1">
      <c r="A44" s="5"/>
      <c r="B44" s="5"/>
      <c r="C44" s="62"/>
      <c r="D44" s="62"/>
      <c r="E44" s="70"/>
      <c r="F44" s="71"/>
      <c r="G44" s="7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</row>
    <row r="45" ht="12.0" customHeight="1">
      <c r="A45" s="68" t="s">
        <v>96</v>
      </c>
      <c r="B45" s="68"/>
      <c r="C45" s="62"/>
      <c r="D45" s="62"/>
      <c r="E45" s="73"/>
      <c r="F45" s="62"/>
      <c r="G45" s="74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</row>
    <row r="46" ht="12.0" customHeight="1">
      <c r="A46" s="5"/>
      <c r="B46" s="5"/>
      <c r="C46" s="62"/>
      <c r="D46" s="62"/>
      <c r="E46" s="75"/>
      <c r="F46" s="76"/>
      <c r="G46" s="77"/>
      <c r="H46" s="62"/>
      <c r="I46" s="78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</row>
    <row r="47" ht="12.0" customHeight="1">
      <c r="A47" s="14"/>
      <c r="B47" s="14"/>
      <c r="C47" s="14"/>
      <c r="D47" s="14"/>
      <c r="E47" s="14"/>
      <c r="F47" s="14"/>
      <c r="G47" s="14"/>
      <c r="H47" s="14"/>
      <c r="I47" s="14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</row>
    <row r="48" ht="12.0" customHeight="1">
      <c r="A48" s="14"/>
      <c r="B48" s="14"/>
      <c r="C48" s="14"/>
      <c r="D48" s="14"/>
      <c r="E48" s="14"/>
      <c r="F48" s="14" t="s">
        <v>97</v>
      </c>
      <c r="G48" s="14"/>
      <c r="H48" s="14"/>
      <c r="I48" s="14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</row>
    <row r="49" ht="12.0" customHeight="1">
      <c r="A49" s="5"/>
      <c r="B49" s="5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</row>
    <row r="50" ht="12.0" customHeight="1">
      <c r="A50" s="5"/>
      <c r="B50" s="5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</row>
    <row r="51" ht="12.0" customHeight="1">
      <c r="A51" s="5"/>
      <c r="B51" s="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</row>
    <row r="52" ht="12.0" customHeight="1">
      <c r="A52" s="5"/>
      <c r="B52" s="5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ht="12.0" customHeight="1">
      <c r="A53" s="5"/>
      <c r="B53" s="5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</row>
    <row r="54" ht="12.0" customHeight="1">
      <c r="A54" s="5"/>
      <c r="B54" s="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</row>
    <row r="55" ht="12.0" customHeight="1">
      <c r="A55" s="5"/>
      <c r="B55" s="5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</row>
    <row r="56" ht="12.0" customHeight="1">
      <c r="A56" s="5"/>
      <c r="B56" s="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</row>
    <row r="57" ht="12.0" customHeight="1">
      <c r="A57" s="5"/>
      <c r="B57" s="5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</row>
    <row r="58" ht="12.0" customHeight="1">
      <c r="A58" s="5"/>
      <c r="B58" s="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</row>
    <row r="59" ht="12.0" customHeight="1">
      <c r="A59" s="5"/>
      <c r="B59" s="5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</row>
    <row r="60" ht="12.0" customHeight="1">
      <c r="A60" s="5"/>
      <c r="B60" s="5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</row>
    <row r="61" ht="12.0" customHeight="1">
      <c r="A61" s="5"/>
      <c r="B61" s="5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</row>
    <row r="62" ht="12.0" customHeight="1">
      <c r="A62" s="5"/>
      <c r="B62" s="5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</row>
    <row r="63" ht="12.0" customHeight="1">
      <c r="A63" s="5"/>
      <c r="B63" s="5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</row>
    <row r="64" ht="12.0" customHeight="1">
      <c r="A64" s="5"/>
      <c r="B64" s="5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</row>
    <row r="65" ht="12.0" customHeight="1">
      <c r="A65" s="5"/>
      <c r="B65" s="5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</row>
    <row r="66" ht="12.0" customHeight="1">
      <c r="A66" s="5"/>
      <c r="B66" s="5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</row>
    <row r="67" ht="12.0" customHeight="1">
      <c r="A67" s="5"/>
      <c r="B67" s="5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</row>
    <row r="68" ht="12.0" customHeight="1">
      <c r="A68" s="5"/>
      <c r="B68" s="5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</row>
    <row r="69" ht="12.0" customHeight="1">
      <c r="A69" s="5"/>
      <c r="B69" s="5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</row>
    <row r="70" ht="12.0" customHeight="1">
      <c r="A70" s="5"/>
      <c r="B70" s="5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</row>
    <row r="71" ht="12.0" customHeight="1">
      <c r="A71" s="5"/>
      <c r="B71" s="5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</row>
    <row r="72" ht="12.0" customHeight="1">
      <c r="A72" s="5"/>
      <c r="B72" s="5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</row>
    <row r="73" ht="12.0" customHeight="1">
      <c r="A73" s="5"/>
      <c r="B73" s="5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</row>
    <row r="74" ht="12.0" customHeight="1">
      <c r="A74" s="5"/>
      <c r="B74" s="5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</row>
    <row r="75" ht="12.0" customHeight="1">
      <c r="A75" s="5"/>
      <c r="B75" s="5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</row>
    <row r="76" ht="12.0" customHeight="1">
      <c r="A76" s="5"/>
      <c r="B76" s="5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</row>
    <row r="77" ht="12.0" customHeight="1">
      <c r="A77" s="5"/>
      <c r="B77" s="5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</row>
    <row r="78" ht="12.0" customHeight="1">
      <c r="A78" s="5"/>
      <c r="B78" s="5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</row>
    <row r="79" ht="12.0" customHeight="1">
      <c r="A79" s="5"/>
      <c r="B79" s="5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</row>
    <row r="80" ht="12.0" customHeight="1">
      <c r="A80" s="5"/>
      <c r="B80" s="5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</row>
    <row r="81" ht="12.0" customHeight="1">
      <c r="A81" s="5"/>
      <c r="B81" s="5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</row>
    <row r="82" ht="12.0" customHeight="1">
      <c r="A82" s="5"/>
      <c r="B82" s="5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</row>
    <row r="83" ht="12.0" customHeight="1">
      <c r="A83" s="5"/>
      <c r="B83" s="5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</row>
    <row r="84" ht="12.0" customHeight="1">
      <c r="A84" s="5"/>
      <c r="B84" s="5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</row>
    <row r="85" ht="12.0" customHeight="1">
      <c r="A85" s="5"/>
      <c r="B85" s="5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</row>
    <row r="86" ht="12.0" customHeight="1">
      <c r="A86" s="5"/>
      <c r="B86" s="5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</row>
    <row r="87" ht="12.0" customHeight="1">
      <c r="A87" s="5"/>
      <c r="B87" s="5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</row>
    <row r="88" ht="12.0" customHeight="1">
      <c r="A88" s="5"/>
      <c r="B88" s="5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</row>
    <row r="89" ht="12.0" customHeight="1">
      <c r="A89" s="5"/>
      <c r="B89" s="5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</row>
    <row r="90" ht="12.0" customHeight="1">
      <c r="A90" s="5"/>
      <c r="B90" s="5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</row>
    <row r="91" ht="12.0" customHeight="1">
      <c r="A91" s="5"/>
      <c r="B91" s="5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</row>
    <row r="92" ht="12.0" customHeight="1">
      <c r="A92" s="5"/>
      <c r="B92" s="5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</row>
    <row r="93" ht="12.0" customHeight="1">
      <c r="A93" s="5"/>
      <c r="B93" s="5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</row>
    <row r="94" ht="12.0" customHeight="1">
      <c r="A94" s="5"/>
      <c r="B94" s="5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</row>
    <row r="95" ht="12.0" customHeight="1">
      <c r="A95" s="5"/>
      <c r="B95" s="5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</row>
    <row r="96" ht="12.0" customHeight="1">
      <c r="A96" s="5"/>
      <c r="B96" s="5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</row>
    <row r="97" ht="12.0" customHeight="1">
      <c r="A97" s="5"/>
      <c r="B97" s="5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</row>
    <row r="98" ht="12.0" customHeight="1">
      <c r="A98" s="5"/>
      <c r="B98" s="5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</row>
    <row r="99" ht="12.0" customHeight="1">
      <c r="A99" s="5"/>
      <c r="B99" s="5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</row>
    <row r="100" ht="12.0" customHeight="1">
      <c r="A100" s="5"/>
      <c r="B100" s="5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</row>
    <row r="101" ht="12.0" customHeight="1">
      <c r="A101" s="5"/>
      <c r="B101" s="5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</row>
    <row r="102" ht="12.0" customHeight="1">
      <c r="A102" s="5"/>
      <c r="B102" s="5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</row>
    <row r="103" ht="12.0" customHeight="1">
      <c r="A103" s="5"/>
      <c r="B103" s="5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</row>
    <row r="104" ht="12.0" customHeight="1">
      <c r="A104" s="5"/>
      <c r="B104" s="5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</row>
    <row r="105" ht="12.0" customHeight="1">
      <c r="A105" s="5"/>
      <c r="B105" s="5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</row>
    <row r="106" ht="12.0" customHeight="1">
      <c r="A106" s="5"/>
      <c r="B106" s="5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</row>
    <row r="107" ht="12.0" customHeight="1">
      <c r="A107" s="5"/>
      <c r="B107" s="5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</row>
    <row r="108" ht="12.0" customHeight="1">
      <c r="A108" s="5"/>
      <c r="B108" s="5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</row>
    <row r="109" ht="12.0" customHeight="1">
      <c r="A109" s="5"/>
      <c r="B109" s="5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</row>
    <row r="110" ht="12.0" customHeight="1">
      <c r="A110" s="5"/>
      <c r="B110" s="5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</row>
    <row r="111" ht="12.0" customHeight="1">
      <c r="A111" s="5"/>
      <c r="B111" s="5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</row>
    <row r="112" ht="12.0" customHeight="1">
      <c r="A112" s="5"/>
      <c r="B112" s="5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</row>
    <row r="113" ht="12.0" customHeight="1">
      <c r="A113" s="5"/>
      <c r="B113" s="5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</row>
    <row r="114" ht="12.0" customHeight="1">
      <c r="A114" s="5"/>
      <c r="B114" s="5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</row>
    <row r="115" ht="12.0" customHeight="1">
      <c r="A115" s="5"/>
      <c r="B115" s="5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</row>
    <row r="116" ht="12.0" customHeight="1">
      <c r="A116" s="5"/>
      <c r="B116" s="5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ht="12.0" customHeight="1">
      <c r="A117" s="5"/>
      <c r="B117" s="5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</row>
    <row r="118" ht="12.0" customHeight="1">
      <c r="A118" s="5"/>
      <c r="B118" s="5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</row>
    <row r="119" ht="12.0" customHeight="1">
      <c r="A119" s="5"/>
      <c r="B119" s="5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</row>
    <row r="120" ht="12.0" customHeight="1">
      <c r="A120" s="5"/>
      <c r="B120" s="5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</row>
    <row r="121" ht="12.0" customHeight="1">
      <c r="A121" s="5"/>
      <c r="B121" s="5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</row>
    <row r="122" ht="12.0" customHeight="1">
      <c r="A122" s="5"/>
      <c r="B122" s="5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</row>
    <row r="123" ht="12.0" customHeight="1">
      <c r="A123" s="5"/>
      <c r="B123" s="5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</row>
    <row r="124" ht="12.0" customHeight="1">
      <c r="A124" s="5"/>
      <c r="B124" s="5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</row>
    <row r="125" ht="12.0" customHeight="1">
      <c r="A125" s="5"/>
      <c r="B125" s="5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</row>
    <row r="126" ht="12.0" customHeight="1">
      <c r="A126" s="5"/>
      <c r="B126" s="5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</row>
    <row r="127" ht="12.0" customHeight="1">
      <c r="A127" s="5"/>
      <c r="B127" s="5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</row>
    <row r="128" ht="12.0" customHeight="1">
      <c r="A128" s="5"/>
      <c r="B128" s="5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</row>
    <row r="129" ht="12.0" customHeight="1">
      <c r="A129" s="5"/>
      <c r="B129" s="5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</row>
    <row r="130" ht="12.0" customHeight="1">
      <c r="A130" s="5"/>
      <c r="B130" s="5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</row>
    <row r="131" ht="12.0" customHeight="1">
      <c r="A131" s="5"/>
      <c r="B131" s="5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</row>
    <row r="132" ht="12.0" customHeight="1">
      <c r="A132" s="5"/>
      <c r="B132" s="5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</row>
    <row r="133" ht="12.0" customHeight="1">
      <c r="A133" s="5"/>
      <c r="B133" s="5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</row>
    <row r="134" ht="12.0" customHeight="1">
      <c r="A134" s="5"/>
      <c r="B134" s="5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</row>
    <row r="135" ht="12.0" customHeight="1">
      <c r="A135" s="5"/>
      <c r="B135" s="5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</row>
    <row r="136" ht="12.0" customHeight="1">
      <c r="A136" s="5"/>
      <c r="B136" s="5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</row>
    <row r="137" ht="12.0" customHeight="1">
      <c r="A137" s="5"/>
      <c r="B137" s="5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</row>
    <row r="138" ht="12.0" customHeight="1">
      <c r="A138" s="5"/>
      <c r="B138" s="5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</row>
    <row r="139" ht="12.0" customHeight="1">
      <c r="A139" s="5"/>
      <c r="B139" s="5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</row>
    <row r="140" ht="12.0" customHeight="1">
      <c r="A140" s="5"/>
      <c r="B140" s="5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</row>
    <row r="141" ht="12.0" customHeight="1">
      <c r="A141" s="5"/>
      <c r="B141" s="5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</row>
    <row r="142" ht="12.0" customHeight="1">
      <c r="A142" s="5"/>
      <c r="B142" s="5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</row>
    <row r="143" ht="12.0" customHeight="1">
      <c r="A143" s="5"/>
      <c r="B143" s="5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</row>
    <row r="144" ht="12.0" customHeight="1">
      <c r="A144" s="5"/>
      <c r="B144" s="5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</row>
    <row r="145" ht="12.0" customHeight="1">
      <c r="A145" s="5"/>
      <c r="B145" s="5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</row>
    <row r="146" ht="12.0" customHeight="1">
      <c r="A146" s="5"/>
      <c r="B146" s="5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</row>
    <row r="147" ht="12.0" customHeight="1">
      <c r="A147" s="5"/>
      <c r="B147" s="5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</row>
    <row r="148" ht="12.0" customHeight="1">
      <c r="A148" s="5"/>
      <c r="B148" s="5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</row>
    <row r="149" ht="12.0" customHeight="1">
      <c r="A149" s="5"/>
      <c r="B149" s="5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</row>
    <row r="150" ht="12.0" customHeight="1">
      <c r="A150" s="5"/>
      <c r="B150" s="5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</row>
    <row r="151" ht="12.0" customHeight="1">
      <c r="A151" s="5"/>
      <c r="B151" s="5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</row>
    <row r="152" ht="12.0" customHeight="1">
      <c r="A152" s="5"/>
      <c r="B152" s="5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</row>
    <row r="153" ht="12.0" customHeight="1">
      <c r="A153" s="5"/>
      <c r="B153" s="5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</row>
    <row r="154" ht="12.0" customHeight="1">
      <c r="A154" s="5"/>
      <c r="B154" s="5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</row>
    <row r="155" ht="12.0" customHeight="1">
      <c r="A155" s="5"/>
      <c r="B155" s="5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</row>
    <row r="156" ht="12.0" customHeight="1">
      <c r="A156" s="5"/>
      <c r="B156" s="5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</row>
    <row r="157" ht="12.0" customHeight="1">
      <c r="A157" s="5"/>
      <c r="B157" s="5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</row>
    <row r="158" ht="12.0" customHeight="1">
      <c r="A158" s="5"/>
      <c r="B158" s="5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</row>
    <row r="159" ht="12.0" customHeight="1">
      <c r="A159" s="5"/>
      <c r="B159" s="5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</row>
    <row r="160" ht="12.0" customHeight="1">
      <c r="A160" s="5"/>
      <c r="B160" s="5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</row>
    <row r="161" ht="12.0" customHeight="1">
      <c r="A161" s="5"/>
      <c r="B161" s="5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</row>
    <row r="162" ht="12.0" customHeight="1">
      <c r="A162" s="5"/>
      <c r="B162" s="5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</row>
    <row r="163" ht="12.0" customHeight="1">
      <c r="A163" s="5"/>
      <c r="B163" s="5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</row>
    <row r="164" ht="12.0" customHeight="1">
      <c r="A164" s="5"/>
      <c r="B164" s="5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</row>
    <row r="165" ht="12.0" customHeight="1">
      <c r="A165" s="5"/>
      <c r="B165" s="5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</row>
    <row r="166" ht="12.0" customHeight="1">
      <c r="A166" s="5"/>
      <c r="B166" s="5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</row>
    <row r="167" ht="12.0" customHeight="1">
      <c r="A167" s="5"/>
      <c r="B167" s="5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</row>
    <row r="168" ht="12.0" customHeight="1">
      <c r="A168" s="5"/>
      <c r="B168" s="5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</row>
    <row r="169" ht="12.0" customHeight="1">
      <c r="A169" s="5"/>
      <c r="B169" s="5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</row>
    <row r="170" ht="12.0" customHeight="1">
      <c r="A170" s="5"/>
      <c r="B170" s="5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</row>
    <row r="171" ht="12.0" customHeight="1">
      <c r="A171" s="5"/>
      <c r="B171" s="5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</row>
    <row r="172" ht="12.0" customHeight="1">
      <c r="A172" s="5"/>
      <c r="B172" s="5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</row>
    <row r="173" ht="12.0" customHeight="1">
      <c r="A173" s="5"/>
      <c r="B173" s="5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</row>
    <row r="174" ht="12.0" customHeight="1">
      <c r="A174" s="5"/>
      <c r="B174" s="5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</row>
    <row r="175" ht="12.0" customHeight="1">
      <c r="A175" s="5"/>
      <c r="B175" s="5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</row>
    <row r="176" ht="12.0" customHeight="1">
      <c r="A176" s="5"/>
      <c r="B176" s="5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</row>
    <row r="177" ht="12.0" customHeight="1">
      <c r="A177" s="5"/>
      <c r="B177" s="5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</row>
    <row r="178" ht="12.0" customHeight="1">
      <c r="A178" s="5"/>
      <c r="B178" s="5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</row>
    <row r="179" ht="12.0" customHeight="1">
      <c r="A179" s="5"/>
      <c r="B179" s="5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</row>
    <row r="180" ht="12.0" customHeight="1">
      <c r="A180" s="5"/>
      <c r="B180" s="5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</row>
    <row r="181" ht="12.0" customHeight="1">
      <c r="A181" s="5"/>
      <c r="B181" s="5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</row>
    <row r="182" ht="12.0" customHeight="1">
      <c r="A182" s="5"/>
      <c r="B182" s="5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</row>
    <row r="183" ht="12.0" customHeight="1">
      <c r="A183" s="5"/>
      <c r="B183" s="5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</row>
    <row r="184" ht="12.0" customHeight="1">
      <c r="A184" s="5"/>
      <c r="B184" s="5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</row>
    <row r="185" ht="12.0" customHeight="1">
      <c r="A185" s="5"/>
      <c r="B185" s="5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</row>
    <row r="186" ht="12.0" customHeight="1">
      <c r="A186" s="5"/>
      <c r="B186" s="5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</row>
    <row r="187" ht="12.0" customHeight="1">
      <c r="A187" s="5"/>
      <c r="B187" s="5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</row>
    <row r="188" ht="12.0" customHeight="1">
      <c r="A188" s="5"/>
      <c r="B188" s="5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</row>
    <row r="189" ht="12.0" customHeight="1">
      <c r="A189" s="5"/>
      <c r="B189" s="5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</row>
    <row r="190" ht="12.0" customHeight="1">
      <c r="A190" s="5"/>
      <c r="B190" s="5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</row>
    <row r="191" ht="12.0" customHeight="1">
      <c r="A191" s="5"/>
      <c r="B191" s="5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</row>
    <row r="192" ht="12.0" customHeight="1">
      <c r="A192" s="5"/>
      <c r="B192" s="5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</row>
    <row r="193" ht="12.0" customHeight="1">
      <c r="A193" s="5"/>
      <c r="B193" s="5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</row>
    <row r="194" ht="12.0" customHeight="1">
      <c r="A194" s="5"/>
      <c r="B194" s="5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</row>
    <row r="195" ht="12.0" customHeight="1">
      <c r="A195" s="5"/>
      <c r="B195" s="5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</row>
    <row r="196" ht="12.0" customHeight="1">
      <c r="A196" s="5"/>
      <c r="B196" s="5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</row>
    <row r="197" ht="12.0" customHeight="1">
      <c r="A197" s="5"/>
      <c r="B197" s="5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</row>
    <row r="198" ht="12.0" customHeight="1">
      <c r="A198" s="5"/>
      <c r="B198" s="5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</row>
    <row r="199" ht="12.0" customHeight="1">
      <c r="A199" s="5"/>
      <c r="B199" s="5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</row>
    <row r="200" ht="12.0" customHeight="1">
      <c r="A200" s="5"/>
      <c r="B200" s="5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</row>
    <row r="201" ht="12.0" customHeight="1">
      <c r="A201" s="5"/>
      <c r="B201" s="5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</row>
    <row r="202" ht="12.0" customHeight="1">
      <c r="A202" s="5"/>
      <c r="B202" s="5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</row>
    <row r="203" ht="12.0" customHeight="1">
      <c r="A203" s="5"/>
      <c r="B203" s="5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</row>
    <row r="204" ht="12.0" customHeight="1">
      <c r="A204" s="5"/>
      <c r="B204" s="5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</row>
    <row r="205" ht="12.0" customHeight="1">
      <c r="A205" s="5"/>
      <c r="B205" s="5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ht="12.0" customHeight="1">
      <c r="A206" s="5"/>
      <c r="B206" s="5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</row>
    <row r="207" ht="12.0" customHeight="1">
      <c r="A207" s="5"/>
      <c r="B207" s="5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</row>
    <row r="208" ht="12.0" customHeight="1">
      <c r="A208" s="5"/>
      <c r="B208" s="5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</row>
    <row r="209" ht="12.0" customHeight="1">
      <c r="A209" s="5"/>
      <c r="B209" s="5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</row>
    <row r="210" ht="12.0" customHeight="1">
      <c r="A210" s="5"/>
      <c r="B210" s="5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</row>
    <row r="211" ht="12.0" customHeight="1">
      <c r="A211" s="5"/>
      <c r="B211" s="5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</row>
    <row r="212" ht="12.0" customHeight="1">
      <c r="A212" s="5"/>
      <c r="B212" s="5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ht="12.0" customHeight="1">
      <c r="A213" s="5"/>
      <c r="B213" s="5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</row>
    <row r="214" ht="12.0" customHeight="1">
      <c r="A214" s="5"/>
      <c r="B214" s="5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</row>
    <row r="215" ht="12.0" customHeight="1">
      <c r="A215" s="5"/>
      <c r="B215" s="5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</row>
    <row r="216" ht="12.0" customHeight="1">
      <c r="A216" s="5"/>
      <c r="B216" s="5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</row>
    <row r="217" ht="12.0" customHeight="1">
      <c r="A217" s="5"/>
      <c r="B217" s="5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</row>
    <row r="218" ht="12.0" customHeight="1">
      <c r="A218" s="5"/>
      <c r="B218" s="5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</row>
    <row r="219" ht="12.0" customHeight="1">
      <c r="A219" s="5"/>
      <c r="B219" s="5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</row>
    <row r="220" ht="12.0" customHeight="1">
      <c r="A220" s="5"/>
      <c r="B220" s="5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</row>
    <row r="221" ht="12.0" customHeight="1">
      <c r="A221" s="5"/>
      <c r="B221" s="5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</row>
    <row r="222" ht="12.0" customHeight="1">
      <c r="A222" s="5"/>
      <c r="B222" s="5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</row>
    <row r="223" ht="12.0" customHeight="1">
      <c r="A223" s="5"/>
      <c r="B223" s="5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</row>
    <row r="224" ht="12.0" customHeight="1">
      <c r="A224" s="5"/>
      <c r="B224" s="5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</row>
    <row r="225" ht="12.0" customHeight="1">
      <c r="A225" s="5"/>
      <c r="B225" s="5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</row>
    <row r="226" ht="12.0" customHeight="1">
      <c r="A226" s="5"/>
      <c r="B226" s="5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</row>
    <row r="227" ht="12.0" customHeight="1">
      <c r="A227" s="5"/>
      <c r="B227" s="5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</row>
    <row r="228" ht="12.0" customHeight="1">
      <c r="A228" s="5"/>
      <c r="B228" s="5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</row>
    <row r="229" ht="12.0" customHeight="1">
      <c r="A229" s="5"/>
      <c r="B229" s="5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</row>
    <row r="230" ht="12.0" customHeight="1">
      <c r="A230" s="5"/>
      <c r="B230" s="5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</row>
    <row r="231" ht="12.0" customHeight="1">
      <c r="A231" s="5"/>
      <c r="B231" s="5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</row>
    <row r="232" ht="12.0" customHeight="1">
      <c r="A232" s="5"/>
      <c r="B232" s="5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</row>
    <row r="233" ht="12.0" customHeight="1">
      <c r="A233" s="5"/>
      <c r="B233" s="5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</row>
    <row r="234" ht="12.0" customHeight="1">
      <c r="A234" s="5"/>
      <c r="B234" s="5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</row>
    <row r="235" ht="12.0" customHeight="1">
      <c r="A235" s="5"/>
      <c r="B235" s="5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</row>
    <row r="236" ht="12.0" customHeight="1">
      <c r="A236" s="5"/>
      <c r="B236" s="5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</row>
    <row r="237" ht="12.0" customHeight="1">
      <c r="A237" s="5"/>
      <c r="B237" s="5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</row>
    <row r="238" ht="12.0" customHeight="1">
      <c r="A238" s="5"/>
      <c r="B238" s="5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</row>
    <row r="239" ht="12.0" customHeight="1">
      <c r="A239" s="5"/>
      <c r="B239" s="5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</row>
    <row r="240" ht="12.0" customHeight="1">
      <c r="A240" s="5"/>
      <c r="B240" s="5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</row>
    <row r="241" ht="12.0" customHeight="1">
      <c r="A241" s="5"/>
      <c r="B241" s="5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</row>
    <row r="242" ht="12.0" customHeight="1">
      <c r="A242" s="5"/>
      <c r="B242" s="5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</row>
    <row r="243" ht="12.0" customHeight="1">
      <c r="A243" s="5"/>
      <c r="B243" s="5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</row>
    <row r="244" ht="12.0" customHeight="1">
      <c r="A244" s="5"/>
      <c r="B244" s="5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</row>
    <row r="245" ht="12.0" customHeight="1">
      <c r="A245" s="5"/>
      <c r="B245" s="5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</row>
    <row r="246" ht="12.0" customHeight="1">
      <c r="A246" s="5"/>
      <c r="B246" s="5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</row>
    <row r="247" ht="12.0" customHeight="1">
      <c r="A247" s="5"/>
      <c r="B247" s="5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</row>
    <row r="248" ht="12.0" customHeight="1">
      <c r="A248" s="5"/>
      <c r="B248" s="5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7:D7"/>
    <mergeCell ref="E7:G7"/>
    <mergeCell ref="A9:I9"/>
  </mergeCells>
  <printOptions horizontalCentered="1" verticalCentered="1"/>
  <pageMargins bottom="0.3937007874015748" footer="0.0" header="0.0" left="0.3937007874015748" right="0.3937007874015748" top="0.3937007874015748"/>
  <pageSetup paperSize="9" scale="9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9.38"/>
    <col customWidth="1" min="2" max="2" width="4.38"/>
    <col customWidth="1" min="3" max="3" width="29.38"/>
    <col customWidth="1" min="4" max="4" width="3.63"/>
    <col customWidth="1" min="5" max="5" width="29.38"/>
    <col customWidth="1" min="6" max="6" width="3.63"/>
    <col customWidth="1" min="7" max="7" width="29.38"/>
    <col customWidth="1" min="8" max="8" width="3.63"/>
    <col customWidth="1" min="9" max="10" width="29.38"/>
    <col customWidth="1" min="11" max="11" width="3.88"/>
  </cols>
  <sheetData>
    <row r="1" ht="68.25" customHeight="1">
      <c r="A1" s="79"/>
    </row>
    <row r="2" ht="75.75" customHeight="1">
      <c r="A2" s="66" t="s">
        <v>85</v>
      </c>
      <c r="B2" s="66"/>
      <c r="C2" s="80" t="str">
        <f>IF(Bilan!B2="","",Bilan!B2)</f>
        <v/>
      </c>
      <c r="D2" s="66"/>
      <c r="E2" s="65" t="str">
        <f>IF(Bilan!D2="","",Bilan!D2)</f>
        <v/>
      </c>
      <c r="F2" s="66"/>
      <c r="G2" s="66" t="s">
        <v>85</v>
      </c>
      <c r="H2" s="64"/>
      <c r="I2" s="80" t="str">
        <f>IF(Bilan!B2="","",Bilan!B2)</f>
        <v/>
      </c>
      <c r="J2" s="65" t="str">
        <f>IF(Bilan!D2="","",Bilan!D2)</f>
        <v/>
      </c>
      <c r="K2" s="65"/>
    </row>
    <row r="3" ht="75.75" customHeight="1">
      <c r="A3" s="66"/>
      <c r="B3" s="66"/>
      <c r="C3" s="80"/>
      <c r="D3" s="66"/>
      <c r="E3" s="65"/>
      <c r="F3" s="66"/>
      <c r="G3" s="66"/>
      <c r="H3" s="64"/>
      <c r="I3" s="65"/>
      <c r="J3" s="81"/>
      <c r="K3" s="65"/>
    </row>
    <row r="4" ht="69.0" customHeight="1">
      <c r="A4" s="79" t="str">
        <f>IF('2èm DAN'!N2="O",'2èm DAN'!A2," ")</f>
        <v> </v>
      </c>
      <c r="C4" s="79" t="str">
        <f>IF('2èm DAN'!N12="O",'2èm DAN'!A12," ")</f>
        <v> </v>
      </c>
      <c r="E4" s="79" t="str">
        <f>IF('2èm DAN'!N22="O",'2èm DAN'!A22," ")</f>
        <v> </v>
      </c>
      <c r="G4" s="79" t="str">
        <f>IF('2èm DAN'!N32="O",'2èm DAN'!A32," ")</f>
        <v> </v>
      </c>
      <c r="I4" s="79" t="str">
        <f>IF('2èm DAN'!N42="O",'2èm DAN'!A42," ")</f>
        <v> </v>
      </c>
    </row>
    <row r="5" ht="69.0" customHeight="1">
      <c r="A5" s="79" t="str">
        <f>IF('2èm DAN'!N3="O",'2èm DAN'!A3," ")</f>
        <v> </v>
      </c>
      <c r="C5" s="79" t="str">
        <f>IF('2èm DAN'!N13="O",'2èm DAN'!A13," ")</f>
        <v> </v>
      </c>
      <c r="E5" s="79" t="str">
        <f>IF('2èm DAN'!N23="O",'2èm DAN'!A23," ")</f>
        <v> </v>
      </c>
      <c r="G5" s="79" t="str">
        <f>IF('2èm DAN'!N33="O",'2èm DAN'!A33," ")</f>
        <v> </v>
      </c>
      <c r="I5" s="79" t="str">
        <f>IF('2èm DAN'!N43="O",'2èm DAN'!A43," ")</f>
        <v> </v>
      </c>
    </row>
    <row r="6" ht="69.0" customHeight="1">
      <c r="A6" s="79" t="str">
        <f>IF('2èm DAN'!N4="O",'2èm DAN'!A4," ")</f>
        <v> </v>
      </c>
      <c r="C6" s="79" t="str">
        <f>IF('2èm DAN'!N14="O",'2èm DAN'!A14," ")</f>
        <v> </v>
      </c>
      <c r="E6" s="79" t="str">
        <f>IF('2èm DAN'!N24="O",'2èm DAN'!A24," ")</f>
        <v> </v>
      </c>
      <c r="G6" s="79" t="str">
        <f>IF('2èm DAN'!N34="O",'2èm DAN'!A34," ")</f>
        <v> </v>
      </c>
      <c r="I6" s="79" t="str">
        <f>IF('2èm DAN'!N44="O",'2èm DAN'!A44," ")</f>
        <v> </v>
      </c>
    </row>
    <row r="7" ht="69.0" customHeight="1">
      <c r="A7" s="79" t="str">
        <f>IF('2èm DAN'!N5="O",'2èm DAN'!A5," ")</f>
        <v> </v>
      </c>
      <c r="C7" s="79" t="str">
        <f>IF('2èm DAN'!N15="O",'2èm DAN'!A15," ")</f>
        <v> </v>
      </c>
      <c r="E7" s="79" t="str">
        <f>IF('2èm DAN'!N25="O",'2èm DAN'!A25," ")</f>
        <v> </v>
      </c>
      <c r="G7" s="79" t="str">
        <f>IF('2èm DAN'!N35="O",'2èm DAN'!A35," ")</f>
        <v> </v>
      </c>
      <c r="I7" s="79" t="str">
        <f>IF('2èm DAN'!N45="O",'2èm DAN'!A45," ")</f>
        <v> </v>
      </c>
    </row>
    <row r="8" ht="69.0" customHeight="1">
      <c r="A8" s="79" t="str">
        <f>IF('2èm DAN'!N6="O",'2èm DAN'!A6," ")</f>
        <v> </v>
      </c>
      <c r="C8" s="79" t="str">
        <f>IF('2èm DAN'!N16="O",'2èm DAN'!A16," ")</f>
        <v> </v>
      </c>
      <c r="E8" s="79" t="str">
        <f>IF('2èm DAN'!N26="O",'2èm DAN'!A26," ")</f>
        <v> </v>
      </c>
      <c r="G8" s="79" t="str">
        <f>IF('2èm DAN'!N36="O",'2èm DAN'!A36," ")</f>
        <v> </v>
      </c>
      <c r="I8" s="79" t="str">
        <f>IF('2èm DAN'!N46="O",'2èm DAN'!A46," ")</f>
        <v> </v>
      </c>
    </row>
    <row r="9" ht="69.0" customHeight="1">
      <c r="A9" s="79" t="str">
        <f>IF('2èm DAN'!N7="O",'2èm DAN'!A7," ")</f>
        <v> </v>
      </c>
      <c r="C9" s="79" t="str">
        <f>IF('2èm DAN'!N17="O",'2èm DAN'!A17," ")</f>
        <v> </v>
      </c>
      <c r="E9" s="79" t="str">
        <f>IF('2èm DAN'!N27="O",'2èm DAN'!A27," ")</f>
        <v> </v>
      </c>
      <c r="G9" s="79" t="str">
        <f>IF('2èm DAN'!N37="O",'2èm DAN'!A37," ")</f>
        <v> </v>
      </c>
      <c r="I9" s="79" t="str">
        <f>IF('2èm DAN'!N47="O",'2èm DAN'!A47," ")</f>
        <v> </v>
      </c>
    </row>
    <row r="10" ht="69.0" customHeight="1">
      <c r="A10" s="79" t="str">
        <f>IF('2èm DAN'!N8="O",'2èm DAN'!A8," ")</f>
        <v> </v>
      </c>
      <c r="C10" s="79" t="str">
        <f>IF('2èm DAN'!N18="O",'2èm DAN'!A18," ")</f>
        <v> </v>
      </c>
      <c r="E10" s="79" t="str">
        <f>IF('2èm DAN'!N28="O",'2èm DAN'!A28," ")</f>
        <v> </v>
      </c>
      <c r="G10" s="79" t="str">
        <f>IF('2èm DAN'!N38="O",'2èm DAN'!A38," ")</f>
        <v> </v>
      </c>
      <c r="I10" s="79" t="str">
        <f>IF('2èm DAN'!N48="O",'2èm DAN'!A48," ")</f>
        <v> </v>
      </c>
    </row>
    <row r="11" ht="69.0" customHeight="1">
      <c r="A11" s="79" t="str">
        <f>IF('2èm DAN'!N9="O",'2èm DAN'!A9," ")</f>
        <v> </v>
      </c>
      <c r="C11" s="79" t="str">
        <f>IF('2èm DAN'!N19="O",'2èm DAN'!A19," ")</f>
        <v> </v>
      </c>
      <c r="E11" s="79" t="str">
        <f>IF('2èm DAN'!N29="O",'2èm DAN'!A29," ")</f>
        <v> </v>
      </c>
      <c r="G11" s="79" t="str">
        <f>IF('2èm DAN'!N39="O",'2èm DAN'!A39," ")</f>
        <v> </v>
      </c>
      <c r="I11" s="79" t="str">
        <f>IF('2èm DAN'!N49="O",'2èm DAN'!A49," ")</f>
        <v> </v>
      </c>
    </row>
    <row r="12" ht="69.0" customHeight="1">
      <c r="A12" s="79" t="str">
        <f>IF('2èm DAN'!N10="O",'2èm DAN'!A10," ")</f>
        <v> </v>
      </c>
      <c r="C12" s="79" t="str">
        <f>IF('2èm DAN'!N20="O",'2èm DAN'!A20," ")</f>
        <v> </v>
      </c>
      <c r="E12" s="79" t="str">
        <f>IF('2èm DAN'!N30="O",'2èm DAN'!A30," ")</f>
        <v> </v>
      </c>
      <c r="G12" s="79" t="str">
        <f>IF('2èm DAN'!N40="O",'2èm DAN'!A40," ")</f>
        <v> </v>
      </c>
      <c r="I12" s="79" t="str">
        <f>IF('2èm DAN'!N50="O",'2èm DAN'!A50," ")</f>
        <v> </v>
      </c>
    </row>
    <row r="13" ht="69.0" customHeight="1">
      <c r="A13" s="79" t="str">
        <f>IF('2èm DAN'!N11="O",'2èm DAN'!A11," ")</f>
        <v> </v>
      </c>
      <c r="C13" s="79" t="str">
        <f>IF('2èm DAN'!N21="O",'2èm DAN'!A21," ")</f>
        <v> </v>
      </c>
      <c r="E13" s="79" t="str">
        <f>IF('2èm DAN'!N31="O",'2èm DAN'!A31," ")</f>
        <v> </v>
      </c>
      <c r="G13" s="79" t="str">
        <f>IF('2èm DAN'!N41="O",'2èm DAN'!A41," ")</f>
        <v> </v>
      </c>
      <c r="I13" s="79" t="str">
        <f>IF('2èm DAN'!N51="O",'2èm DAN'!A51," ")</f>
        <v> </v>
      </c>
    </row>
    <row r="14" ht="15.75" customHeight="1">
      <c r="A14" s="79"/>
    </row>
    <row r="15" ht="15.75" customHeight="1">
      <c r="A15" s="79"/>
    </row>
    <row r="16" ht="15.75" customHeight="1">
      <c r="A16" s="79"/>
    </row>
    <row r="17" ht="15.75" customHeight="1">
      <c r="A17" s="79"/>
    </row>
    <row r="18" ht="15.75" customHeight="1">
      <c r="A18" s="79"/>
    </row>
    <row r="19" ht="15.75" customHeight="1">
      <c r="A19" s="79"/>
    </row>
    <row r="20" ht="15.75" customHeight="1">
      <c r="A20" s="79"/>
    </row>
    <row r="21" ht="15.75" customHeight="1">
      <c r="A21" s="79"/>
    </row>
    <row r="22" ht="15.75" customHeight="1">
      <c r="A22" s="79"/>
    </row>
    <row r="23" ht="15.75" customHeight="1">
      <c r="A23" s="79"/>
    </row>
    <row r="24" ht="15.75" customHeight="1">
      <c r="A24" s="79"/>
    </row>
    <row r="25" ht="15.75" customHeight="1">
      <c r="A25" s="79"/>
    </row>
    <row r="26" ht="15.75" customHeight="1">
      <c r="A26" s="79"/>
    </row>
    <row r="27" ht="15.75" customHeight="1">
      <c r="A27" s="79"/>
    </row>
    <row r="28" ht="15.75" customHeight="1">
      <c r="A28" s="79"/>
    </row>
    <row r="29" ht="15.75" customHeight="1">
      <c r="A29" s="79"/>
    </row>
    <row r="30" ht="15.75" customHeight="1">
      <c r="A30" s="79"/>
    </row>
    <row r="31" ht="15.75" customHeight="1">
      <c r="A31" s="79"/>
    </row>
    <row r="32" ht="15.75" customHeight="1">
      <c r="A32" s="79"/>
    </row>
    <row r="33" ht="15.75" customHeight="1">
      <c r="A33" s="79"/>
    </row>
    <row r="34" ht="15.75" customHeight="1">
      <c r="A34" s="79"/>
    </row>
    <row r="35" ht="15.75" customHeight="1">
      <c r="A35" s="79"/>
    </row>
    <row r="36" ht="15.75" customHeight="1">
      <c r="A36" s="79"/>
    </row>
    <row r="37" ht="15.75" customHeight="1">
      <c r="A37" s="79"/>
    </row>
    <row r="38" ht="15.75" customHeight="1">
      <c r="A38" s="79"/>
    </row>
    <row r="39" ht="15.75" customHeight="1">
      <c r="A39" s="79"/>
    </row>
    <row r="40" ht="15.75" customHeight="1">
      <c r="A40" s="79"/>
    </row>
    <row r="41" ht="15.75" customHeight="1">
      <c r="A41" s="79"/>
    </row>
    <row r="42" ht="15.75" customHeight="1">
      <c r="A42" s="79"/>
    </row>
    <row r="43" ht="15.75" customHeight="1">
      <c r="A43" s="79"/>
    </row>
    <row r="44" ht="15.75" customHeight="1">
      <c r="A44" s="79"/>
    </row>
    <row r="45" ht="15.75" customHeight="1">
      <c r="A45" s="79"/>
    </row>
    <row r="46" ht="15.75" customHeight="1">
      <c r="A46" s="79"/>
    </row>
    <row r="47" ht="15.75" customHeight="1">
      <c r="A47" s="79"/>
    </row>
    <row r="48" ht="15.75" customHeight="1">
      <c r="A48" s="79"/>
    </row>
    <row r="49" ht="15.75" customHeight="1">
      <c r="A49" s="79"/>
    </row>
    <row r="50" ht="15.75" customHeight="1">
      <c r="A50" s="79"/>
    </row>
    <row r="51" ht="15.75" customHeight="1">
      <c r="A51" s="79"/>
    </row>
    <row r="52" ht="15.75" customHeight="1">
      <c r="A52" s="79"/>
    </row>
    <row r="53" ht="15.75" customHeight="1">
      <c r="A53" s="79"/>
    </row>
    <row r="54" ht="15.75" customHeight="1">
      <c r="A54" s="79"/>
    </row>
    <row r="55" ht="15.75" customHeight="1">
      <c r="A55" s="79"/>
    </row>
    <row r="56" ht="15.75" customHeight="1">
      <c r="A56" s="79"/>
    </row>
    <row r="57" ht="15.75" customHeight="1">
      <c r="A57" s="79"/>
    </row>
    <row r="58" ht="15.75" customHeight="1">
      <c r="A58" s="79"/>
    </row>
    <row r="59" ht="15.75" customHeight="1">
      <c r="A59" s="79"/>
    </row>
    <row r="60" ht="15.75" customHeight="1">
      <c r="A60" s="79"/>
    </row>
    <row r="61" ht="15.75" customHeight="1">
      <c r="A61" s="79"/>
    </row>
    <row r="62" ht="15.75" customHeight="1">
      <c r="A62" s="79"/>
    </row>
    <row r="63" ht="15.75" customHeight="1">
      <c r="A63" s="79"/>
    </row>
    <row r="64" ht="15.75" customHeight="1">
      <c r="A64" s="79"/>
    </row>
    <row r="65" ht="15.75" customHeight="1">
      <c r="A65" s="79"/>
    </row>
    <row r="66" ht="75.75" customHeight="1">
      <c r="A66" s="79"/>
    </row>
    <row r="67" ht="75.75" customHeight="1">
      <c r="A67" s="79"/>
    </row>
    <row r="68" ht="75.75" customHeight="1">
      <c r="A68" s="79"/>
    </row>
    <row r="69" ht="75.75" customHeight="1">
      <c r="A69" s="79"/>
    </row>
    <row r="70" ht="75.75" customHeight="1">
      <c r="A70" s="79"/>
    </row>
    <row r="71" ht="75.75" customHeight="1">
      <c r="A71" s="79"/>
    </row>
    <row r="72" ht="75.75" customHeight="1">
      <c r="A72" s="79"/>
    </row>
    <row r="73" ht="75.75" customHeight="1">
      <c r="A73" s="79"/>
    </row>
    <row r="74" ht="75.75" customHeight="1">
      <c r="A74" s="79"/>
    </row>
    <row r="75" ht="75.75" customHeight="1">
      <c r="A75" s="79"/>
    </row>
    <row r="76" ht="75.75" customHeight="1">
      <c r="A76" s="79"/>
    </row>
    <row r="77" ht="75.75" customHeight="1">
      <c r="A77" s="79"/>
    </row>
    <row r="78" ht="75.75" customHeight="1">
      <c r="A78" s="79"/>
    </row>
    <row r="79" ht="75.75" customHeight="1">
      <c r="A79" s="79"/>
    </row>
    <row r="80" ht="75.75" customHeight="1">
      <c r="A80" s="79"/>
    </row>
    <row r="81" ht="75.75" customHeight="1">
      <c r="A81" s="79"/>
    </row>
    <row r="82" ht="75.75" customHeight="1">
      <c r="A82" s="79"/>
    </row>
    <row r="83" ht="75.75" customHeight="1">
      <c r="A83" s="79"/>
    </row>
    <row r="84" ht="75.75" customHeight="1">
      <c r="A84" s="79"/>
    </row>
    <row r="85" ht="75.75" customHeight="1">
      <c r="A85" s="79"/>
    </row>
    <row r="86" ht="75.75" customHeight="1">
      <c r="A86" s="79"/>
    </row>
    <row r="87" ht="75.75" customHeight="1">
      <c r="A87" s="79"/>
    </row>
    <row r="88" ht="75.75" customHeight="1">
      <c r="A88" s="79"/>
    </row>
    <row r="89" ht="75.75" customHeight="1">
      <c r="A89" s="79"/>
    </row>
    <row r="90" ht="75.75" customHeight="1">
      <c r="A90" s="79"/>
    </row>
    <row r="91" ht="75.75" customHeight="1">
      <c r="A91" s="79"/>
    </row>
    <row r="92" ht="75.75" customHeight="1">
      <c r="A92" s="79"/>
    </row>
    <row r="93" ht="75.75" customHeight="1">
      <c r="A93" s="79"/>
    </row>
    <row r="94" ht="75.75" customHeight="1">
      <c r="A94" s="79"/>
    </row>
    <row r="95" ht="75.75" customHeight="1">
      <c r="A95" s="79"/>
    </row>
    <row r="96" ht="75.75" customHeight="1">
      <c r="A96" s="79"/>
    </row>
    <row r="97" ht="75.75" customHeight="1">
      <c r="A97" s="79"/>
    </row>
    <row r="98" ht="75.75" customHeight="1">
      <c r="A98" s="79"/>
    </row>
    <row r="99" ht="75.75" customHeight="1">
      <c r="A99" s="79"/>
    </row>
    <row r="100" ht="75.75" customHeight="1">
      <c r="A100" s="79"/>
    </row>
    <row r="101" ht="75.75" customHeight="1">
      <c r="A101" s="79"/>
    </row>
    <row r="102" ht="75.75" customHeight="1">
      <c r="A102" s="79"/>
    </row>
    <row r="103" ht="75.75" customHeight="1">
      <c r="A103" s="79"/>
    </row>
    <row r="104" ht="75.75" customHeight="1">
      <c r="A104" s="79"/>
    </row>
    <row r="105" ht="75.75" customHeight="1">
      <c r="A105" s="79"/>
    </row>
    <row r="106" ht="75.75" customHeight="1">
      <c r="A106" s="79"/>
    </row>
    <row r="107" ht="75.75" customHeight="1">
      <c r="A107" s="79"/>
    </row>
    <row r="108" ht="75.75" customHeight="1">
      <c r="A108" s="79"/>
    </row>
    <row r="109" ht="75.75" customHeight="1">
      <c r="A109" s="79"/>
    </row>
    <row r="110" ht="75.75" customHeight="1">
      <c r="A110" s="79"/>
    </row>
    <row r="111" ht="75.75" customHeight="1">
      <c r="A111" s="79"/>
    </row>
    <row r="112" ht="75.75" customHeight="1">
      <c r="A112" s="79"/>
    </row>
    <row r="113" ht="75.75" customHeight="1">
      <c r="A113" s="79"/>
    </row>
    <row r="114" ht="75.75" customHeight="1">
      <c r="A114" s="79"/>
    </row>
    <row r="115" ht="75.75" customHeight="1">
      <c r="A115" s="79"/>
    </row>
    <row r="116" ht="75.75" customHeight="1">
      <c r="A116" s="79"/>
    </row>
    <row r="117" ht="75.75" customHeight="1">
      <c r="A117" s="79"/>
    </row>
    <row r="118" ht="75.75" customHeight="1">
      <c r="A118" s="79"/>
    </row>
    <row r="119" ht="75.75" customHeight="1">
      <c r="A119" s="79"/>
    </row>
    <row r="120" ht="75.75" customHeight="1">
      <c r="A120" s="79"/>
    </row>
    <row r="121" ht="75.75" customHeight="1">
      <c r="A121" s="79"/>
    </row>
    <row r="122" ht="75.75" customHeight="1">
      <c r="A122" s="79"/>
    </row>
    <row r="123" ht="75.75" customHeight="1">
      <c r="A123" s="79"/>
    </row>
    <row r="124" ht="75.75" customHeight="1">
      <c r="A124" s="79"/>
    </row>
    <row r="125" ht="75.75" customHeight="1">
      <c r="A125" s="79"/>
    </row>
    <row r="126" ht="75.75" customHeight="1">
      <c r="A126" s="79"/>
    </row>
    <row r="127" ht="75.75" customHeight="1">
      <c r="A127" s="79"/>
    </row>
    <row r="128" ht="75.75" customHeight="1">
      <c r="A128" s="79"/>
    </row>
    <row r="129" ht="75.75" customHeight="1">
      <c r="A129" s="79"/>
    </row>
    <row r="130" ht="75.75" customHeight="1">
      <c r="A130" s="79"/>
    </row>
    <row r="131" ht="75.75" customHeight="1">
      <c r="A131" s="79"/>
    </row>
    <row r="132" ht="75.75" customHeight="1">
      <c r="A132" s="79"/>
    </row>
    <row r="133" ht="75.75" customHeight="1">
      <c r="A133" s="79"/>
    </row>
    <row r="134" ht="75.75" customHeight="1">
      <c r="A134" s="79"/>
    </row>
    <row r="135" ht="75.75" customHeight="1">
      <c r="A135" s="79"/>
    </row>
    <row r="136" ht="75.75" customHeight="1">
      <c r="A136" s="79"/>
    </row>
    <row r="137" ht="75.75" customHeight="1">
      <c r="A137" s="79"/>
    </row>
    <row r="138" ht="75.75" customHeight="1">
      <c r="A138" s="79"/>
    </row>
    <row r="139" ht="75.75" customHeight="1">
      <c r="A139" s="79"/>
    </row>
    <row r="140" ht="75.75" customHeight="1">
      <c r="A140" s="79"/>
    </row>
    <row r="141" ht="75.75" customHeight="1">
      <c r="A141" s="79"/>
    </row>
    <row r="142" ht="75.75" customHeight="1">
      <c r="A142" s="79"/>
    </row>
    <row r="143" ht="75.75" customHeight="1">
      <c r="A143" s="79"/>
    </row>
    <row r="144" ht="75.75" customHeight="1">
      <c r="A144" s="79"/>
    </row>
    <row r="145" ht="75.75" customHeight="1">
      <c r="A145" s="79"/>
    </row>
    <row r="146" ht="75.75" customHeight="1">
      <c r="A146" s="79"/>
    </row>
    <row r="147" ht="75.75" customHeight="1">
      <c r="A147" s="79"/>
    </row>
    <row r="148" ht="75.75" customHeight="1">
      <c r="A148" s="79"/>
    </row>
    <row r="149" ht="75.75" customHeight="1">
      <c r="A149" s="79"/>
    </row>
    <row r="150" ht="75.75" customHeight="1">
      <c r="A150" s="79"/>
    </row>
    <row r="151" ht="75.75" customHeight="1">
      <c r="A151" s="79"/>
    </row>
    <row r="152" ht="75.75" customHeight="1">
      <c r="A152" s="79"/>
    </row>
    <row r="153" ht="75.75" customHeight="1">
      <c r="A153" s="79"/>
    </row>
    <row r="154" ht="75.75" customHeight="1">
      <c r="A154" s="79"/>
    </row>
    <row r="155" ht="75.75" customHeight="1">
      <c r="A155" s="79"/>
    </row>
    <row r="156" ht="75.75" customHeight="1">
      <c r="A156" s="79"/>
    </row>
    <row r="157" ht="75.75" customHeight="1">
      <c r="A157" s="79"/>
    </row>
    <row r="158" ht="75.75" customHeight="1">
      <c r="A158" s="79"/>
    </row>
    <row r="159" ht="75.75" customHeight="1">
      <c r="A159" s="79"/>
    </row>
    <row r="160" ht="75.75" customHeight="1">
      <c r="A160" s="79"/>
    </row>
    <row r="161" ht="75.75" customHeight="1">
      <c r="A161" s="79"/>
    </row>
    <row r="162" ht="75.75" customHeight="1">
      <c r="A162" s="79"/>
    </row>
    <row r="163" ht="75.75" customHeight="1">
      <c r="A163" s="79"/>
    </row>
    <row r="164" ht="75.75" customHeight="1">
      <c r="A164" s="79"/>
    </row>
    <row r="165" ht="75.75" customHeight="1">
      <c r="A165" s="79"/>
    </row>
    <row r="166" ht="75.75" customHeight="1">
      <c r="A166" s="79"/>
    </row>
    <row r="167" ht="75.75" customHeight="1">
      <c r="A167" s="79"/>
    </row>
    <row r="168" ht="75.75" customHeight="1">
      <c r="A168" s="79"/>
    </row>
    <row r="169" ht="75.75" customHeight="1">
      <c r="A169" s="79"/>
    </row>
    <row r="170" ht="75.75" customHeight="1">
      <c r="A170" s="79"/>
    </row>
    <row r="171" ht="75.75" customHeight="1">
      <c r="A171" s="79"/>
    </row>
    <row r="172" ht="75.75" customHeight="1">
      <c r="A172" s="79"/>
    </row>
    <row r="173" ht="75.75" customHeight="1">
      <c r="A173" s="79"/>
    </row>
    <row r="174" ht="75.75" customHeight="1">
      <c r="A174" s="79"/>
    </row>
    <row r="175" ht="75.75" customHeight="1">
      <c r="A175" s="79"/>
    </row>
    <row r="176" ht="75.75" customHeight="1">
      <c r="A176" s="79"/>
    </row>
    <row r="177" ht="75.75" customHeight="1">
      <c r="A177" s="79"/>
    </row>
    <row r="178" ht="75.75" customHeight="1">
      <c r="A178" s="79"/>
    </row>
    <row r="179" ht="75.75" customHeight="1">
      <c r="A179" s="79"/>
    </row>
    <row r="180" ht="75.75" customHeight="1">
      <c r="A180" s="79"/>
    </row>
    <row r="181" ht="75.75" customHeight="1">
      <c r="A181" s="79"/>
    </row>
    <row r="182" ht="75.75" customHeight="1">
      <c r="A182" s="79"/>
    </row>
    <row r="183" ht="75.75" customHeight="1">
      <c r="A183" s="79"/>
    </row>
    <row r="184" ht="75.75" customHeight="1">
      <c r="A184" s="79"/>
    </row>
    <row r="185" ht="75.75" customHeight="1">
      <c r="A185" s="79"/>
    </row>
    <row r="186" ht="75.75" customHeight="1">
      <c r="A186" s="79"/>
    </row>
    <row r="187" ht="75.75" customHeight="1">
      <c r="A187" s="79"/>
    </row>
    <row r="188" ht="75.75" customHeight="1">
      <c r="A188" s="79"/>
    </row>
    <row r="189" ht="75.75" customHeight="1">
      <c r="A189" s="79"/>
    </row>
    <row r="190" ht="75.75" customHeight="1">
      <c r="A190" s="79"/>
    </row>
    <row r="191" ht="75.75" customHeight="1">
      <c r="A191" s="79"/>
    </row>
    <row r="192" ht="75.75" customHeight="1">
      <c r="A192" s="79"/>
    </row>
    <row r="193" ht="75.75" customHeight="1">
      <c r="A193" s="79"/>
    </row>
    <row r="194" ht="75.75" customHeight="1">
      <c r="A194" s="79"/>
    </row>
    <row r="195" ht="75.75" customHeight="1">
      <c r="A195" s="79"/>
    </row>
    <row r="196" ht="75.75" customHeight="1">
      <c r="A196" s="79"/>
    </row>
    <row r="197" ht="75.75" customHeight="1">
      <c r="A197" s="79"/>
    </row>
    <row r="198" ht="75.75" customHeight="1">
      <c r="A198" s="79"/>
    </row>
    <row r="199" ht="75.75" customHeight="1">
      <c r="A199" s="79"/>
    </row>
    <row r="200" ht="75.75" customHeight="1">
      <c r="A200" s="79"/>
    </row>
    <row r="201" ht="75.75" customHeight="1">
      <c r="A201" s="79"/>
    </row>
    <row r="202" ht="75.75" customHeight="1">
      <c r="A202" s="79"/>
    </row>
    <row r="203" ht="75.75" customHeight="1">
      <c r="A203" s="79"/>
    </row>
    <row r="204" ht="75.75" customHeight="1">
      <c r="A204" s="79"/>
    </row>
    <row r="205" ht="75.75" customHeight="1">
      <c r="A205" s="79"/>
    </row>
    <row r="206" ht="75.75" customHeight="1">
      <c r="A206" s="79"/>
    </row>
    <row r="207" ht="75.75" customHeight="1">
      <c r="A207" s="79"/>
    </row>
    <row r="208" ht="75.75" customHeight="1">
      <c r="A208" s="79"/>
    </row>
    <row r="209" ht="75.75" customHeight="1">
      <c r="A209" s="79"/>
    </row>
    <row r="210" ht="75.75" customHeight="1">
      <c r="A210" s="79"/>
    </row>
    <row r="211" ht="75.75" customHeight="1">
      <c r="A211" s="79"/>
    </row>
    <row r="212" ht="75.75" customHeight="1">
      <c r="A212" s="79"/>
    </row>
    <row r="213" ht="75.75" customHeight="1">
      <c r="A213" s="79"/>
    </row>
    <row r="214" ht="75.75" customHeight="1">
      <c r="A214" s="79"/>
    </row>
    <row r="215" ht="75.75" customHeight="1">
      <c r="A215" s="79"/>
    </row>
    <row r="216" ht="75.75" customHeight="1">
      <c r="A216" s="79"/>
    </row>
    <row r="217" ht="75.75" customHeight="1">
      <c r="A217" s="79"/>
    </row>
    <row r="218" ht="75.75" customHeight="1">
      <c r="A218" s="79"/>
    </row>
    <row r="219" ht="75.75" customHeight="1">
      <c r="A219" s="79"/>
    </row>
    <row r="220" ht="75.75" customHeight="1">
      <c r="A220" s="7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15748031496062992" footer="0.0" header="0.0" left="0.11811023622047245" right="0.11811023622047245" top="0.15748031496062992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1" width="4.0"/>
    <col customWidth="1" min="2" max="2" width="25.63"/>
    <col customWidth="1" min="3" max="6" width="17.63"/>
    <col customWidth="1" min="7" max="7" width="14.5"/>
    <col customWidth="1" min="8" max="8" width="24.88"/>
    <col customWidth="1" min="9" max="9" width="15.88"/>
    <col customWidth="1" hidden="1" min="10" max="10" width="15.88"/>
    <col customWidth="1" min="11" max="11" width="21.13"/>
    <col customWidth="1" min="12" max="12" width="15.88"/>
    <col customWidth="1" min="13" max="13" width="10.0"/>
    <col customWidth="1" min="14" max="15" width="9.88"/>
    <col customWidth="1" min="16" max="16" width="1.88"/>
    <col customWidth="1" min="17" max="21" width="6.5"/>
    <col customWidth="1" min="22" max="22" width="10.38"/>
    <col customWidth="1" min="23" max="23" width="5.13"/>
    <col customWidth="1" min="24" max="24" width="10.38"/>
    <col customWidth="1" min="25" max="25" width="3.88"/>
    <col customWidth="1" min="26" max="28" width="6.38"/>
    <col customWidth="1" min="29" max="29" width="7.5"/>
    <col customWidth="1" min="30" max="32" width="10.63"/>
  </cols>
  <sheetData>
    <row r="1" ht="28.5" customHeight="1">
      <c r="A1" s="50" t="s">
        <v>58</v>
      </c>
      <c r="B1" s="50" t="s">
        <v>59</v>
      </c>
      <c r="C1" s="50" t="s">
        <v>60</v>
      </c>
      <c r="D1" s="50" t="s">
        <v>61</v>
      </c>
      <c r="E1" s="50" t="s">
        <v>62</v>
      </c>
      <c r="F1" s="50" t="s">
        <v>63</v>
      </c>
      <c r="G1" s="51" t="s">
        <v>64</v>
      </c>
      <c r="H1" s="51" t="s">
        <v>65</v>
      </c>
      <c r="I1" s="52" t="s">
        <v>98</v>
      </c>
      <c r="J1" s="51" t="s">
        <v>66</v>
      </c>
      <c r="K1" s="82" t="s">
        <v>99</v>
      </c>
      <c r="L1" s="82" t="s">
        <v>102</v>
      </c>
      <c r="M1" s="50" t="s">
        <v>67</v>
      </c>
      <c r="N1" s="50" t="s">
        <v>68</v>
      </c>
      <c r="O1" s="50" t="s">
        <v>69</v>
      </c>
      <c r="P1" s="89"/>
      <c r="Q1" s="23" t="s">
        <v>70</v>
      </c>
      <c r="R1" s="23" t="s">
        <v>71</v>
      </c>
      <c r="S1" s="23" t="s">
        <v>72</v>
      </c>
      <c r="T1" s="23" t="s">
        <v>73</v>
      </c>
      <c r="U1" s="23" t="s">
        <v>74</v>
      </c>
      <c r="V1" s="23" t="s">
        <v>75</v>
      </c>
      <c r="W1" s="23" t="s">
        <v>76</v>
      </c>
      <c r="X1" s="23" t="s">
        <v>77</v>
      </c>
      <c r="Y1" s="90"/>
      <c r="Z1" s="23" t="s">
        <v>78</v>
      </c>
      <c r="AA1" s="23" t="s">
        <v>79</v>
      </c>
      <c r="AB1" s="23" t="s">
        <v>80</v>
      </c>
      <c r="AC1" s="23" t="s">
        <v>81</v>
      </c>
      <c r="AD1" s="89"/>
      <c r="AE1" s="89" t="s">
        <v>82</v>
      </c>
      <c r="AF1" s="89" t="s">
        <v>83</v>
      </c>
    </row>
    <row r="2" ht="19.5" customHeight="1">
      <c r="A2" s="20">
        <v>301.0</v>
      </c>
      <c r="B2" s="53"/>
      <c r="C2" s="20"/>
      <c r="D2" s="20"/>
      <c r="E2" s="20"/>
      <c r="F2" s="20"/>
      <c r="G2" s="54"/>
      <c r="H2" s="55"/>
      <c r="I2" s="83"/>
      <c r="J2" s="56" t="str">
        <f>IF(I2&lt;&gt;"",IF(YEAR(I2)+2&lt;YEAR(Date_Passage),"OK",IF(AND(YEAR(I2)+2=YEAR(Date_Passage),MONTH(I2)&lt;=MONTH(Date_Passage)),"OK","PAS LES DELAIS")),"")</f>
        <v/>
      </c>
      <c r="K2" s="58" t="str">
        <f>IF(I2&lt;&gt;"",IF( OR( ABS(DATEDIF(I2,Date_Passage,"d") - 730)&lt;=30,ABS(DATEDIF(I2,Date_Passage,"d") )&gt;=730),"OK","PAS DANS LES DELAIS"),"")</f>
        <v/>
      </c>
      <c r="L2" s="58" t="str">
        <f>IF(I2="","", DATEDIF(I2,Date_Passage,"d"))</f>
        <v/>
      </c>
      <c r="M2" s="32">
        <v>35.0</v>
      </c>
      <c r="N2" s="58" t="str">
        <f>('3èm DAN'!X2)</f>
        <v>N</v>
      </c>
      <c r="O2" s="32">
        <v>0.0</v>
      </c>
      <c r="P2" s="62"/>
      <c r="Q2" s="20" t="s">
        <v>84</v>
      </c>
      <c r="R2" s="20" t="s">
        <v>84</v>
      </c>
      <c r="S2" s="20" t="s">
        <v>84</v>
      </c>
      <c r="T2" s="20" t="s">
        <v>84</v>
      </c>
      <c r="U2" s="20" t="s">
        <v>84</v>
      </c>
      <c r="V2" s="58" t="str">
        <f t="shared" ref="V2:V51" si="1">IF(AND(AA2&gt;=AE2),"O",IF(AND(AB2&gt;=AE2),"N",IF(AND(AA2=AF2,AB2=AF2),"O",IF(AND(AA2&lt;=AF2,AB2&lt;=AF2),"I",IF(AND(AA2=AB2),"N")))))</f>
        <v>N</v>
      </c>
      <c r="W2" s="20" t="s">
        <v>84</v>
      </c>
      <c r="X2" s="58" t="str">
        <f t="shared" ref="X2:X51" si="2">IF(W2="","",W2)</f>
        <v>N</v>
      </c>
      <c r="Y2" s="5"/>
      <c r="Z2" s="58">
        <f t="shared" ref="Z2:Z51" si="3">COUNTA(Q2:U2)</f>
        <v>5</v>
      </c>
      <c r="AA2" s="58">
        <f t="shared" ref="AA2:AA51" si="4">COUNTIF(Q2:U2,"O")</f>
        <v>0</v>
      </c>
      <c r="AB2" s="58">
        <f t="shared" ref="AB2:AB51" si="5">COUNTIF(Q2:U2,"N")</f>
        <v>5</v>
      </c>
      <c r="AC2" s="58">
        <f t="shared" ref="AC2:AC51" si="6">COUNTIF(Q2:U2,"I")</f>
        <v>0</v>
      </c>
      <c r="AD2" s="59"/>
      <c r="AE2" s="59">
        <f t="shared" ref="AE2:AE51" si="7">(Z2+1)/2</f>
        <v>3</v>
      </c>
      <c r="AF2" s="59">
        <f t="shared" ref="AF2:AF51" si="8">(Z2-1)/2</f>
        <v>2</v>
      </c>
    </row>
    <row r="3" ht="19.5" customHeight="1">
      <c r="A3" s="20">
        <v>302.0</v>
      </c>
      <c r="B3" s="53"/>
      <c r="C3" s="20"/>
      <c r="D3" s="20"/>
      <c r="E3" s="20"/>
      <c r="F3" s="20"/>
      <c r="G3" s="54"/>
      <c r="H3" s="55"/>
      <c r="I3" s="83"/>
      <c r="J3" s="56" t="str">
        <f>IF(I3&lt;&gt;"",IF(YEAR(I3)+2&lt;YEAR(Date_Passage),"OK",IF(AND(YEAR(I3)+2=YEAR(Date_Passage),MONTH(I3)&lt;=MONTH(Date_Passage)),"OK","PAS LES DELAIS")),"")</f>
        <v/>
      </c>
      <c r="K3" s="58" t="str">
        <f>IF(I3&lt;&gt;"",IF( OR( ABS(DATEDIF(I3,Date_Passage,"d") - 730)&lt;=30,ABS(DATEDIF(I3,Date_Passage,"d") )&gt;=730),"OK","PAS DANS LES DELAIS"),"")</f>
        <v/>
      </c>
      <c r="L3" s="58" t="str">
        <f>IF(I3="","", DATEDIF(I3,Date_Passage,"d"))</f>
        <v/>
      </c>
      <c r="M3" s="32"/>
      <c r="N3" s="58" t="str">
        <f>('3èm DAN'!X3)</f>
        <v>N</v>
      </c>
      <c r="O3" s="32"/>
      <c r="P3" s="62"/>
      <c r="Q3" s="20" t="s">
        <v>84</v>
      </c>
      <c r="R3" s="20" t="s">
        <v>84</v>
      </c>
      <c r="S3" s="20" t="s">
        <v>84</v>
      </c>
      <c r="T3" s="20" t="s">
        <v>84</v>
      </c>
      <c r="U3" s="20" t="s">
        <v>84</v>
      </c>
      <c r="V3" s="58" t="str">
        <f t="shared" si="1"/>
        <v>N</v>
      </c>
      <c r="W3" s="20" t="s">
        <v>84</v>
      </c>
      <c r="X3" s="58" t="str">
        <f t="shared" si="2"/>
        <v>N</v>
      </c>
      <c r="Y3" s="5"/>
      <c r="Z3" s="58">
        <f t="shared" si="3"/>
        <v>5</v>
      </c>
      <c r="AA3" s="58">
        <f t="shared" si="4"/>
        <v>0</v>
      </c>
      <c r="AB3" s="58">
        <f t="shared" si="5"/>
        <v>5</v>
      </c>
      <c r="AC3" s="58">
        <f t="shared" si="6"/>
        <v>0</v>
      </c>
      <c r="AD3" s="59"/>
      <c r="AE3" s="59">
        <f t="shared" si="7"/>
        <v>3</v>
      </c>
      <c r="AF3" s="59">
        <f t="shared" si="8"/>
        <v>2</v>
      </c>
    </row>
    <row r="4" ht="19.5" customHeight="1">
      <c r="A4" s="20">
        <v>303.0</v>
      </c>
      <c r="B4" s="53"/>
      <c r="C4" s="20"/>
      <c r="D4" s="20"/>
      <c r="E4" s="20"/>
      <c r="F4" s="20"/>
      <c r="G4" s="54"/>
      <c r="H4" s="55"/>
      <c r="I4" s="54"/>
      <c r="J4" s="56" t="str">
        <f>IF(I4&lt;&gt;"",IF(YEAR(I4)+2&lt;YEAR(Date_Passage),"OK",IF(AND(YEAR(I4)+2=YEAR(Date_Passage),MONTH(I4)&lt;=MONTH(Date_Passage)),"OK","PAS LES DELAIS")),"")</f>
        <v/>
      </c>
      <c r="K4" s="58" t="str">
        <f>IF(I4&lt;&gt;"",IF( OR( ABS(DATEDIF(I4,Date_Passage,"d") - 730)&lt;=30,ABS(DATEDIF(I4,Date_Passage,"d") )&gt;=730),"OK","PAS DANS LES DELAIS"),"")</f>
        <v/>
      </c>
      <c r="L4" s="58" t="str">
        <f>IF(I4="","", DATEDIF(I4,Date_Passage,"d"))</f>
        <v/>
      </c>
      <c r="M4" s="32"/>
      <c r="N4" s="58" t="str">
        <f>('3èm DAN'!X4)</f>
        <v>N</v>
      </c>
      <c r="O4" s="32"/>
      <c r="P4" s="62"/>
      <c r="Q4" s="20" t="s">
        <v>84</v>
      </c>
      <c r="R4" s="20" t="s">
        <v>84</v>
      </c>
      <c r="S4" s="20" t="s">
        <v>84</v>
      </c>
      <c r="T4" s="20" t="s">
        <v>84</v>
      </c>
      <c r="U4" s="20" t="s">
        <v>84</v>
      </c>
      <c r="V4" s="58" t="str">
        <f t="shared" si="1"/>
        <v>N</v>
      </c>
      <c r="W4" s="20" t="s">
        <v>84</v>
      </c>
      <c r="X4" s="58" t="str">
        <f t="shared" si="2"/>
        <v>N</v>
      </c>
      <c r="Y4" s="5"/>
      <c r="Z4" s="58">
        <f t="shared" si="3"/>
        <v>5</v>
      </c>
      <c r="AA4" s="58">
        <f t="shared" si="4"/>
        <v>0</v>
      </c>
      <c r="AB4" s="58">
        <f t="shared" si="5"/>
        <v>5</v>
      </c>
      <c r="AC4" s="58">
        <f t="shared" si="6"/>
        <v>0</v>
      </c>
      <c r="AD4" s="59"/>
      <c r="AE4" s="59">
        <f t="shared" si="7"/>
        <v>3</v>
      </c>
      <c r="AF4" s="59">
        <f t="shared" si="8"/>
        <v>2</v>
      </c>
    </row>
    <row r="5" ht="19.5" customHeight="1">
      <c r="A5" s="20">
        <v>304.0</v>
      </c>
      <c r="B5" s="53"/>
      <c r="C5" s="20"/>
      <c r="D5" s="20"/>
      <c r="E5" s="20"/>
      <c r="F5" s="20"/>
      <c r="G5" s="54"/>
      <c r="H5" s="55"/>
      <c r="I5" s="54"/>
      <c r="J5" s="56" t="str">
        <f>IF(I5&lt;&gt;"",IF(YEAR(I5)+2&lt;YEAR(Date_Passage),"OK",IF(AND(YEAR(I5)+2=YEAR(Date_Passage),MONTH(I5)&lt;=MONTH(Date_Passage)),"OK","PAS LES DELAIS")),"")</f>
        <v/>
      </c>
      <c r="K5" s="58" t="str">
        <f>IF(I5&lt;&gt;"",IF( OR( ABS(DATEDIF(I5,Date_Passage,"d") - 730)&lt;=30,ABS(DATEDIF(I5,Date_Passage,"d") )&gt;=730),"OK","PAS DANS LES DELAIS"),"")</f>
        <v/>
      </c>
      <c r="L5" s="58" t="str">
        <f>IF(I5="","", DATEDIF(I5,Date_Passage,"d"))</f>
        <v/>
      </c>
      <c r="M5" s="32"/>
      <c r="N5" s="58" t="str">
        <f>('3èm DAN'!X5)</f>
        <v>N</v>
      </c>
      <c r="O5" s="32"/>
      <c r="P5" s="62"/>
      <c r="Q5" s="20" t="s">
        <v>84</v>
      </c>
      <c r="R5" s="20" t="s">
        <v>84</v>
      </c>
      <c r="S5" s="20" t="s">
        <v>84</v>
      </c>
      <c r="T5" s="20" t="s">
        <v>84</v>
      </c>
      <c r="U5" s="20" t="s">
        <v>84</v>
      </c>
      <c r="V5" s="58" t="str">
        <f t="shared" si="1"/>
        <v>N</v>
      </c>
      <c r="W5" s="20" t="s">
        <v>84</v>
      </c>
      <c r="X5" s="58" t="str">
        <f t="shared" si="2"/>
        <v>N</v>
      </c>
      <c r="Y5" s="5"/>
      <c r="Z5" s="58">
        <f t="shared" si="3"/>
        <v>5</v>
      </c>
      <c r="AA5" s="58">
        <f t="shared" si="4"/>
        <v>0</v>
      </c>
      <c r="AB5" s="58">
        <f t="shared" si="5"/>
        <v>5</v>
      </c>
      <c r="AC5" s="58">
        <f t="shared" si="6"/>
        <v>0</v>
      </c>
      <c r="AD5" s="59"/>
      <c r="AE5" s="59">
        <f t="shared" si="7"/>
        <v>3</v>
      </c>
      <c r="AF5" s="59">
        <f t="shared" si="8"/>
        <v>2</v>
      </c>
    </row>
    <row r="6" ht="19.5" customHeight="1">
      <c r="A6" s="20">
        <v>305.0</v>
      </c>
      <c r="B6" s="53"/>
      <c r="C6" s="20"/>
      <c r="D6" s="20"/>
      <c r="E6" s="20"/>
      <c r="F6" s="20"/>
      <c r="G6" s="54"/>
      <c r="H6" s="55"/>
      <c r="I6" s="54"/>
      <c r="J6" s="56" t="str">
        <f>IF(I6&lt;&gt;"",IF(YEAR(I6)+2&lt;YEAR(Date_Passage),"OK",IF(AND(YEAR(I6)+2=YEAR(Date_Passage),MONTH(I6)&lt;=MONTH(Date_Passage)),"OK","PAS LES DELAIS")),"")</f>
        <v/>
      </c>
      <c r="K6" s="58" t="str">
        <f>IF(I6&lt;&gt;"",IF( OR( ABS(DATEDIF(I6,Date_Passage,"d") - 730)&lt;=30,ABS(DATEDIF(I6,Date_Passage,"d") )&gt;=730),"OK","PAS DANS LES DELAIS"),"")</f>
        <v/>
      </c>
      <c r="L6" s="58" t="str">
        <f>IF(I6="","", DATEDIF(I6,Date_Passage,"d"))</f>
        <v/>
      </c>
      <c r="M6" s="32"/>
      <c r="N6" s="58" t="str">
        <f>('3èm DAN'!X6)</f>
        <v>N</v>
      </c>
      <c r="O6" s="32"/>
      <c r="P6" s="62"/>
      <c r="Q6" s="20" t="s">
        <v>84</v>
      </c>
      <c r="R6" s="20" t="s">
        <v>84</v>
      </c>
      <c r="S6" s="20" t="s">
        <v>84</v>
      </c>
      <c r="T6" s="20" t="s">
        <v>84</v>
      </c>
      <c r="U6" s="20" t="s">
        <v>84</v>
      </c>
      <c r="V6" s="58" t="str">
        <f t="shared" si="1"/>
        <v>N</v>
      </c>
      <c r="W6" s="20" t="s">
        <v>84</v>
      </c>
      <c r="X6" s="58" t="str">
        <f t="shared" si="2"/>
        <v>N</v>
      </c>
      <c r="Y6" s="5"/>
      <c r="Z6" s="58">
        <f t="shared" si="3"/>
        <v>5</v>
      </c>
      <c r="AA6" s="58">
        <f t="shared" si="4"/>
        <v>0</v>
      </c>
      <c r="AB6" s="58">
        <f t="shared" si="5"/>
        <v>5</v>
      </c>
      <c r="AC6" s="58">
        <f t="shared" si="6"/>
        <v>0</v>
      </c>
      <c r="AD6" s="59"/>
      <c r="AE6" s="59">
        <f t="shared" si="7"/>
        <v>3</v>
      </c>
      <c r="AF6" s="59">
        <f t="shared" si="8"/>
        <v>2</v>
      </c>
    </row>
    <row r="7" ht="19.5" customHeight="1">
      <c r="A7" s="20">
        <v>306.0</v>
      </c>
      <c r="B7" s="53"/>
      <c r="C7" s="20"/>
      <c r="D7" s="20"/>
      <c r="E7" s="20"/>
      <c r="F7" s="20"/>
      <c r="G7" s="54"/>
      <c r="H7" s="55"/>
      <c r="I7" s="54"/>
      <c r="J7" s="56" t="str">
        <f>IF(I7&lt;&gt;"",IF(YEAR(I7)+2&lt;YEAR(Date_Passage),"OK",IF(AND(YEAR(I7)+2=YEAR(Date_Passage),MONTH(I7)&lt;=MONTH(Date_Passage)),"OK","PAS LES DELAIS")),"")</f>
        <v/>
      </c>
      <c r="K7" s="58" t="str">
        <f>IF(I7&lt;&gt;"",IF( OR( ABS(DATEDIF(I7,Date_Passage,"d") - 730)&lt;=30,ABS(DATEDIF(I7,Date_Passage,"d") )&gt;=730),"OK","PAS DANS LES DELAIS"),"")</f>
        <v/>
      </c>
      <c r="L7" s="58" t="str">
        <f>IF(I7="","", DATEDIF(I7,Date_Passage,"d"))</f>
        <v/>
      </c>
      <c r="M7" s="32"/>
      <c r="N7" s="58" t="str">
        <f>('3èm DAN'!X7)</f>
        <v>N</v>
      </c>
      <c r="O7" s="32"/>
      <c r="P7" s="62"/>
      <c r="Q7" s="20" t="s">
        <v>84</v>
      </c>
      <c r="R7" s="20" t="s">
        <v>84</v>
      </c>
      <c r="S7" s="20" t="s">
        <v>84</v>
      </c>
      <c r="T7" s="20" t="s">
        <v>84</v>
      </c>
      <c r="U7" s="20" t="s">
        <v>84</v>
      </c>
      <c r="V7" s="58" t="str">
        <f t="shared" si="1"/>
        <v>N</v>
      </c>
      <c r="W7" s="20" t="s">
        <v>84</v>
      </c>
      <c r="X7" s="58" t="str">
        <f t="shared" si="2"/>
        <v>N</v>
      </c>
      <c r="Y7" s="5"/>
      <c r="Z7" s="58">
        <f t="shared" si="3"/>
        <v>5</v>
      </c>
      <c r="AA7" s="58">
        <f t="shared" si="4"/>
        <v>0</v>
      </c>
      <c r="AB7" s="58">
        <f t="shared" si="5"/>
        <v>5</v>
      </c>
      <c r="AC7" s="58">
        <f t="shared" si="6"/>
        <v>0</v>
      </c>
      <c r="AD7" s="59"/>
      <c r="AE7" s="59">
        <f t="shared" si="7"/>
        <v>3</v>
      </c>
      <c r="AF7" s="59">
        <f t="shared" si="8"/>
        <v>2</v>
      </c>
    </row>
    <row r="8" ht="19.5" customHeight="1">
      <c r="A8" s="20">
        <v>307.0</v>
      </c>
      <c r="B8" s="53"/>
      <c r="C8" s="20"/>
      <c r="D8" s="20"/>
      <c r="E8" s="20"/>
      <c r="F8" s="20"/>
      <c r="G8" s="54"/>
      <c r="H8" s="55"/>
      <c r="I8" s="54"/>
      <c r="J8" s="56" t="str">
        <f>IF(I8&lt;&gt;"",IF(YEAR(I8)+2&lt;YEAR(Date_Passage),"OK",IF(AND(YEAR(I8)+2=YEAR(Date_Passage),MONTH(I8)&lt;=MONTH(Date_Passage)),"OK","PAS LES DELAIS")),"")</f>
        <v/>
      </c>
      <c r="K8" s="58" t="str">
        <f>IF(I8&lt;&gt;"",IF( OR( ABS(DATEDIF(I8,Date_Passage,"d") - 730)&lt;=30,ABS(DATEDIF(I8,Date_Passage,"d") )&gt;=730),"OK","PAS DANS LES DELAIS"),"")</f>
        <v/>
      </c>
      <c r="L8" s="58" t="str">
        <f>IF(I8="","", DATEDIF(I8,Date_Passage,"d"))</f>
        <v/>
      </c>
      <c r="M8" s="32"/>
      <c r="N8" s="58" t="str">
        <f>('3èm DAN'!X8)</f>
        <v>N</v>
      </c>
      <c r="O8" s="32"/>
      <c r="P8" s="62"/>
      <c r="Q8" s="20" t="s">
        <v>84</v>
      </c>
      <c r="R8" s="20" t="s">
        <v>84</v>
      </c>
      <c r="S8" s="20" t="s">
        <v>84</v>
      </c>
      <c r="T8" s="20" t="s">
        <v>84</v>
      </c>
      <c r="U8" s="20" t="s">
        <v>84</v>
      </c>
      <c r="V8" s="58" t="str">
        <f t="shared" si="1"/>
        <v>N</v>
      </c>
      <c r="W8" s="20" t="s">
        <v>84</v>
      </c>
      <c r="X8" s="58" t="str">
        <f t="shared" si="2"/>
        <v>N</v>
      </c>
      <c r="Y8" s="5"/>
      <c r="Z8" s="58">
        <f t="shared" si="3"/>
        <v>5</v>
      </c>
      <c r="AA8" s="58">
        <f t="shared" si="4"/>
        <v>0</v>
      </c>
      <c r="AB8" s="58">
        <f t="shared" si="5"/>
        <v>5</v>
      </c>
      <c r="AC8" s="58">
        <f t="shared" si="6"/>
        <v>0</v>
      </c>
      <c r="AD8" s="59"/>
      <c r="AE8" s="59">
        <f t="shared" si="7"/>
        <v>3</v>
      </c>
      <c r="AF8" s="59">
        <f t="shared" si="8"/>
        <v>2</v>
      </c>
    </row>
    <row r="9" ht="19.5" customHeight="1">
      <c r="A9" s="20">
        <v>308.0</v>
      </c>
      <c r="B9" s="53"/>
      <c r="C9" s="20"/>
      <c r="D9" s="20"/>
      <c r="E9" s="20"/>
      <c r="F9" s="20"/>
      <c r="G9" s="54"/>
      <c r="H9" s="55"/>
      <c r="I9" s="54"/>
      <c r="J9" s="56" t="str">
        <f>IF(I9&lt;&gt;"",IF(YEAR(I9)+2&lt;YEAR(Date_Passage),"OK",IF(AND(YEAR(I9)+2=YEAR(Date_Passage),MONTH(I9)&lt;=MONTH(Date_Passage)),"OK","PAS LES DELAIS")),"")</f>
        <v/>
      </c>
      <c r="K9" s="58" t="str">
        <f>IF(I9&lt;&gt;"",IF( OR( ABS(DATEDIF(I9,Date_Passage,"d") - 730)&lt;=30,ABS(DATEDIF(I9,Date_Passage,"d") )&gt;=730),"OK","PAS DANS LES DELAIS"),"")</f>
        <v/>
      </c>
      <c r="L9" s="58" t="str">
        <f>IF(I9="","", DATEDIF(I9,Date_Passage,"d"))</f>
        <v/>
      </c>
      <c r="M9" s="32"/>
      <c r="N9" s="58" t="str">
        <f>('3èm DAN'!X9)</f>
        <v>N</v>
      </c>
      <c r="O9" s="32"/>
      <c r="P9" s="62"/>
      <c r="Q9" s="20" t="s">
        <v>84</v>
      </c>
      <c r="R9" s="20" t="s">
        <v>84</v>
      </c>
      <c r="S9" s="20" t="s">
        <v>84</v>
      </c>
      <c r="T9" s="20" t="s">
        <v>84</v>
      </c>
      <c r="U9" s="20" t="s">
        <v>84</v>
      </c>
      <c r="V9" s="58" t="str">
        <f t="shared" si="1"/>
        <v>N</v>
      </c>
      <c r="W9" s="20" t="s">
        <v>84</v>
      </c>
      <c r="X9" s="58" t="str">
        <f t="shared" si="2"/>
        <v>N</v>
      </c>
      <c r="Y9" s="5"/>
      <c r="Z9" s="58">
        <f t="shared" si="3"/>
        <v>5</v>
      </c>
      <c r="AA9" s="58">
        <f t="shared" si="4"/>
        <v>0</v>
      </c>
      <c r="AB9" s="58">
        <f t="shared" si="5"/>
        <v>5</v>
      </c>
      <c r="AC9" s="58">
        <f t="shared" si="6"/>
        <v>0</v>
      </c>
      <c r="AD9" s="59"/>
      <c r="AE9" s="59">
        <f t="shared" si="7"/>
        <v>3</v>
      </c>
      <c r="AF9" s="59">
        <f t="shared" si="8"/>
        <v>2</v>
      </c>
    </row>
    <row r="10" ht="19.5" customHeight="1">
      <c r="A10" s="20">
        <v>309.0</v>
      </c>
      <c r="B10" s="53"/>
      <c r="C10" s="20"/>
      <c r="D10" s="20"/>
      <c r="E10" s="20"/>
      <c r="F10" s="20"/>
      <c r="G10" s="54"/>
      <c r="H10" s="55"/>
      <c r="I10" s="54"/>
      <c r="J10" s="56" t="str">
        <f>IF(I10&lt;&gt;"",IF(YEAR(I10)+2&lt;YEAR(Date_Passage),"OK",IF(AND(YEAR(I10)+2=YEAR(Date_Passage),MONTH(I10)&lt;=MONTH(Date_Passage)),"OK","PAS LES DELAIS")),"")</f>
        <v/>
      </c>
      <c r="K10" s="58" t="str">
        <f>IF(I10&lt;&gt;"",IF( OR( ABS(DATEDIF(I10,Date_Passage,"d") - 730)&lt;=30,ABS(DATEDIF(I10,Date_Passage,"d") )&gt;=730),"OK","PAS DANS LES DELAIS"),"")</f>
        <v/>
      </c>
      <c r="L10" s="58" t="str">
        <f>IF(I10="","", DATEDIF(I10,Date_Passage,"d"))</f>
        <v/>
      </c>
      <c r="M10" s="32"/>
      <c r="N10" s="58" t="str">
        <f>('3èm DAN'!X10)</f>
        <v>N</v>
      </c>
      <c r="O10" s="32"/>
      <c r="P10" s="62"/>
      <c r="Q10" s="20" t="s">
        <v>84</v>
      </c>
      <c r="R10" s="20" t="s">
        <v>84</v>
      </c>
      <c r="S10" s="20" t="s">
        <v>84</v>
      </c>
      <c r="T10" s="20" t="s">
        <v>84</v>
      </c>
      <c r="U10" s="20" t="s">
        <v>84</v>
      </c>
      <c r="V10" s="58" t="str">
        <f t="shared" si="1"/>
        <v>N</v>
      </c>
      <c r="W10" s="20" t="s">
        <v>84</v>
      </c>
      <c r="X10" s="58" t="str">
        <f t="shared" si="2"/>
        <v>N</v>
      </c>
      <c r="Y10" s="5"/>
      <c r="Z10" s="58">
        <f t="shared" si="3"/>
        <v>5</v>
      </c>
      <c r="AA10" s="58">
        <f t="shared" si="4"/>
        <v>0</v>
      </c>
      <c r="AB10" s="58">
        <f t="shared" si="5"/>
        <v>5</v>
      </c>
      <c r="AC10" s="58">
        <f t="shared" si="6"/>
        <v>0</v>
      </c>
      <c r="AD10" s="59"/>
      <c r="AE10" s="59">
        <f t="shared" si="7"/>
        <v>3</v>
      </c>
      <c r="AF10" s="59">
        <f t="shared" si="8"/>
        <v>2</v>
      </c>
    </row>
    <row r="11" ht="19.5" customHeight="1">
      <c r="A11" s="20">
        <v>310.0</v>
      </c>
      <c r="B11" s="53"/>
      <c r="C11" s="20"/>
      <c r="D11" s="20"/>
      <c r="E11" s="20"/>
      <c r="F11" s="20"/>
      <c r="G11" s="54"/>
      <c r="H11" s="55"/>
      <c r="I11" s="54"/>
      <c r="J11" s="56" t="str">
        <f>IF(I11&lt;&gt;"",IF(YEAR(I11)+2&lt;YEAR(Date_Passage),"OK",IF(AND(YEAR(I11)+2=YEAR(Date_Passage),MONTH(I11)&lt;=MONTH(Date_Passage)),"OK","PAS LES DELAIS")),"")</f>
        <v/>
      </c>
      <c r="K11" s="58" t="str">
        <f>IF(I11&lt;&gt;"",IF( OR( ABS(DATEDIF(I11,Date_Passage,"d") - 730)&lt;=30,ABS(DATEDIF(I11,Date_Passage,"d") )&gt;=730),"OK","PAS DANS LES DELAIS"),"")</f>
        <v/>
      </c>
      <c r="L11" s="58" t="str">
        <f>IF(I11="","", DATEDIF(I11,Date_Passage,"d"))</f>
        <v/>
      </c>
      <c r="M11" s="32"/>
      <c r="N11" s="58" t="str">
        <f>('3èm DAN'!X11)</f>
        <v>N</v>
      </c>
      <c r="O11" s="32"/>
      <c r="P11" s="62"/>
      <c r="Q11" s="20" t="s">
        <v>84</v>
      </c>
      <c r="R11" s="20" t="s">
        <v>84</v>
      </c>
      <c r="S11" s="20" t="s">
        <v>84</v>
      </c>
      <c r="T11" s="20" t="s">
        <v>84</v>
      </c>
      <c r="U11" s="20" t="s">
        <v>84</v>
      </c>
      <c r="V11" s="58" t="str">
        <f t="shared" si="1"/>
        <v>N</v>
      </c>
      <c r="W11" s="20" t="s">
        <v>84</v>
      </c>
      <c r="X11" s="58" t="str">
        <f t="shared" si="2"/>
        <v>N</v>
      </c>
      <c r="Y11" s="5"/>
      <c r="Z11" s="58">
        <f t="shared" si="3"/>
        <v>5</v>
      </c>
      <c r="AA11" s="58">
        <f t="shared" si="4"/>
        <v>0</v>
      </c>
      <c r="AB11" s="58">
        <f t="shared" si="5"/>
        <v>5</v>
      </c>
      <c r="AC11" s="58">
        <f t="shared" si="6"/>
        <v>0</v>
      </c>
      <c r="AD11" s="59"/>
      <c r="AE11" s="59">
        <f t="shared" si="7"/>
        <v>3</v>
      </c>
      <c r="AF11" s="59">
        <f t="shared" si="8"/>
        <v>2</v>
      </c>
    </row>
    <row r="12" ht="19.5" customHeight="1">
      <c r="A12" s="20">
        <v>311.0</v>
      </c>
      <c r="B12" s="53"/>
      <c r="C12" s="20"/>
      <c r="D12" s="20"/>
      <c r="E12" s="20"/>
      <c r="F12" s="20"/>
      <c r="G12" s="54"/>
      <c r="H12" s="55"/>
      <c r="I12" s="54"/>
      <c r="J12" s="56" t="str">
        <f>IF(I12&lt;&gt;"",IF(YEAR(I12)+2&lt;YEAR(Date_Passage),"OK",IF(AND(YEAR(I12)+2=YEAR(Date_Passage),MONTH(I12)&lt;=MONTH(Date_Passage)),"OK","PAS LES DELAIS")),"")</f>
        <v/>
      </c>
      <c r="K12" s="58" t="str">
        <f>IF(I12&lt;&gt;"",IF( OR( ABS(DATEDIF(I12,Date_Passage,"d") - 730)&lt;=30,ABS(DATEDIF(I12,Date_Passage,"d") )&gt;=730),"OK","PAS DANS LES DELAIS"),"")</f>
        <v/>
      </c>
      <c r="L12" s="58" t="str">
        <f>IF(I12="","", DATEDIF(I12,Date_Passage,"d"))</f>
        <v/>
      </c>
      <c r="M12" s="32"/>
      <c r="N12" s="58" t="str">
        <f>('3èm DAN'!X12)</f>
        <v>N</v>
      </c>
      <c r="O12" s="32"/>
      <c r="P12" s="62"/>
      <c r="Q12" s="20" t="s">
        <v>84</v>
      </c>
      <c r="R12" s="20" t="s">
        <v>84</v>
      </c>
      <c r="S12" s="20" t="s">
        <v>84</v>
      </c>
      <c r="T12" s="20" t="s">
        <v>84</v>
      </c>
      <c r="U12" s="20" t="s">
        <v>84</v>
      </c>
      <c r="V12" s="58" t="str">
        <f t="shared" si="1"/>
        <v>N</v>
      </c>
      <c r="W12" s="20" t="s">
        <v>84</v>
      </c>
      <c r="X12" s="58" t="str">
        <f t="shared" si="2"/>
        <v>N</v>
      </c>
      <c r="Y12" s="5"/>
      <c r="Z12" s="58">
        <f t="shared" si="3"/>
        <v>5</v>
      </c>
      <c r="AA12" s="58">
        <f t="shared" si="4"/>
        <v>0</v>
      </c>
      <c r="AB12" s="58">
        <f t="shared" si="5"/>
        <v>5</v>
      </c>
      <c r="AC12" s="58">
        <f t="shared" si="6"/>
        <v>0</v>
      </c>
      <c r="AD12" s="59"/>
      <c r="AE12" s="59">
        <f t="shared" si="7"/>
        <v>3</v>
      </c>
      <c r="AF12" s="59">
        <f t="shared" si="8"/>
        <v>2</v>
      </c>
    </row>
    <row r="13" ht="19.5" customHeight="1">
      <c r="A13" s="20">
        <v>312.0</v>
      </c>
      <c r="B13" s="53"/>
      <c r="C13" s="20"/>
      <c r="D13" s="20"/>
      <c r="E13" s="20"/>
      <c r="F13" s="20"/>
      <c r="G13" s="54"/>
      <c r="H13" s="55"/>
      <c r="I13" s="54"/>
      <c r="J13" s="56" t="str">
        <f>IF(I13&lt;&gt;"",IF(YEAR(I13)+2&lt;YEAR(Date_Passage),"OK",IF(AND(YEAR(I13)+2=YEAR(Date_Passage),MONTH(I13)&lt;=MONTH(Date_Passage)),"OK","PAS LES DELAIS")),"")</f>
        <v/>
      </c>
      <c r="K13" s="58" t="str">
        <f>IF(I13&lt;&gt;"",IF( OR( ABS(DATEDIF(I13,Date_Passage,"d") - 730)&lt;=30,ABS(DATEDIF(I13,Date_Passage,"d") )&gt;=730),"OK","PAS DANS LES DELAIS"),"")</f>
        <v/>
      </c>
      <c r="L13" s="58" t="str">
        <f>IF(I13="","", DATEDIF(I13,Date_Passage,"d"))</f>
        <v/>
      </c>
      <c r="M13" s="32"/>
      <c r="N13" s="58" t="str">
        <f>('3èm DAN'!X13)</f>
        <v>N</v>
      </c>
      <c r="O13" s="32"/>
      <c r="P13" s="62"/>
      <c r="Q13" s="20" t="s">
        <v>84</v>
      </c>
      <c r="R13" s="20" t="s">
        <v>84</v>
      </c>
      <c r="S13" s="20" t="s">
        <v>84</v>
      </c>
      <c r="T13" s="20" t="s">
        <v>84</v>
      </c>
      <c r="U13" s="20" t="s">
        <v>84</v>
      </c>
      <c r="V13" s="58" t="str">
        <f t="shared" si="1"/>
        <v>N</v>
      </c>
      <c r="W13" s="20" t="s">
        <v>84</v>
      </c>
      <c r="X13" s="58" t="str">
        <f t="shared" si="2"/>
        <v>N</v>
      </c>
      <c r="Y13" s="5"/>
      <c r="Z13" s="58">
        <f t="shared" si="3"/>
        <v>5</v>
      </c>
      <c r="AA13" s="58">
        <f t="shared" si="4"/>
        <v>0</v>
      </c>
      <c r="AB13" s="58">
        <f t="shared" si="5"/>
        <v>5</v>
      </c>
      <c r="AC13" s="58">
        <f t="shared" si="6"/>
        <v>0</v>
      </c>
      <c r="AD13" s="59"/>
      <c r="AE13" s="59">
        <f t="shared" si="7"/>
        <v>3</v>
      </c>
      <c r="AF13" s="59">
        <f t="shared" si="8"/>
        <v>2</v>
      </c>
    </row>
    <row r="14" ht="19.5" customHeight="1">
      <c r="A14" s="20">
        <v>313.0</v>
      </c>
      <c r="B14" s="53"/>
      <c r="C14" s="20"/>
      <c r="D14" s="20"/>
      <c r="E14" s="20"/>
      <c r="F14" s="20"/>
      <c r="G14" s="54"/>
      <c r="H14" s="55"/>
      <c r="I14" s="54"/>
      <c r="J14" s="56" t="str">
        <f>IF(I14&lt;&gt;"",IF(YEAR(I14)+2&lt;YEAR(Date_Passage),"OK",IF(AND(YEAR(I14)+2=YEAR(Date_Passage),MONTH(I14)&lt;=MONTH(Date_Passage)),"OK","PAS LES DELAIS")),"")</f>
        <v/>
      </c>
      <c r="K14" s="58" t="str">
        <f>IF(I14&lt;&gt;"",IF( OR( ABS(DATEDIF(I14,Date_Passage,"d") - 730)&lt;=30,ABS(DATEDIF(I14,Date_Passage,"d") )&gt;=730),"OK","PAS DANS LES DELAIS"),"")</f>
        <v/>
      </c>
      <c r="L14" s="58" t="str">
        <f>IF(I14="","", DATEDIF(I14,Date_Passage,"d"))</f>
        <v/>
      </c>
      <c r="M14" s="32"/>
      <c r="N14" s="58" t="str">
        <f>('3èm DAN'!X14)</f>
        <v>N</v>
      </c>
      <c r="O14" s="32"/>
      <c r="P14" s="62"/>
      <c r="Q14" s="20" t="s">
        <v>84</v>
      </c>
      <c r="R14" s="20" t="s">
        <v>84</v>
      </c>
      <c r="S14" s="20" t="s">
        <v>84</v>
      </c>
      <c r="T14" s="20" t="s">
        <v>84</v>
      </c>
      <c r="U14" s="20" t="s">
        <v>84</v>
      </c>
      <c r="V14" s="58" t="str">
        <f t="shared" si="1"/>
        <v>N</v>
      </c>
      <c r="W14" s="20" t="s">
        <v>84</v>
      </c>
      <c r="X14" s="58" t="str">
        <f t="shared" si="2"/>
        <v>N</v>
      </c>
      <c r="Y14" s="5"/>
      <c r="Z14" s="58">
        <f t="shared" si="3"/>
        <v>5</v>
      </c>
      <c r="AA14" s="58">
        <f t="shared" si="4"/>
        <v>0</v>
      </c>
      <c r="AB14" s="58">
        <f t="shared" si="5"/>
        <v>5</v>
      </c>
      <c r="AC14" s="58">
        <f t="shared" si="6"/>
        <v>0</v>
      </c>
      <c r="AD14" s="59"/>
      <c r="AE14" s="59">
        <f t="shared" si="7"/>
        <v>3</v>
      </c>
      <c r="AF14" s="59">
        <f t="shared" si="8"/>
        <v>2</v>
      </c>
    </row>
    <row r="15" ht="19.5" customHeight="1">
      <c r="A15" s="20">
        <v>314.0</v>
      </c>
      <c r="B15" s="53"/>
      <c r="C15" s="20"/>
      <c r="D15" s="20"/>
      <c r="E15" s="20"/>
      <c r="F15" s="20"/>
      <c r="G15" s="54"/>
      <c r="H15" s="55"/>
      <c r="I15" s="54"/>
      <c r="J15" s="56" t="str">
        <f>IF(I15&lt;&gt;"",IF(YEAR(I15)+2&lt;YEAR(Date_Passage),"OK",IF(AND(YEAR(I15)+2=YEAR(Date_Passage),MONTH(I15)&lt;=MONTH(Date_Passage)),"OK","PAS LES DELAIS")),"")</f>
        <v/>
      </c>
      <c r="K15" s="58" t="str">
        <f>IF(I15&lt;&gt;"",IF( OR( ABS(DATEDIF(I15,Date_Passage,"d") - 730)&lt;=30,ABS(DATEDIF(I15,Date_Passage,"d") )&gt;=730),"OK","PAS DANS LES DELAIS"),"")</f>
        <v/>
      </c>
      <c r="L15" s="58" t="str">
        <f>IF(I15="","", DATEDIF(I15,Date_Passage,"d"))</f>
        <v/>
      </c>
      <c r="M15" s="32"/>
      <c r="N15" s="58" t="str">
        <f>('3èm DAN'!X15)</f>
        <v>N</v>
      </c>
      <c r="O15" s="32"/>
      <c r="P15" s="62"/>
      <c r="Q15" s="20" t="s">
        <v>84</v>
      </c>
      <c r="R15" s="20" t="s">
        <v>84</v>
      </c>
      <c r="S15" s="20" t="s">
        <v>84</v>
      </c>
      <c r="T15" s="20" t="s">
        <v>84</v>
      </c>
      <c r="U15" s="20" t="s">
        <v>84</v>
      </c>
      <c r="V15" s="58" t="str">
        <f t="shared" si="1"/>
        <v>N</v>
      </c>
      <c r="W15" s="20" t="s">
        <v>84</v>
      </c>
      <c r="X15" s="58" t="str">
        <f t="shared" si="2"/>
        <v>N</v>
      </c>
      <c r="Y15" s="5"/>
      <c r="Z15" s="58">
        <f t="shared" si="3"/>
        <v>5</v>
      </c>
      <c r="AA15" s="58">
        <f t="shared" si="4"/>
        <v>0</v>
      </c>
      <c r="AB15" s="58">
        <f t="shared" si="5"/>
        <v>5</v>
      </c>
      <c r="AC15" s="58">
        <f t="shared" si="6"/>
        <v>0</v>
      </c>
      <c r="AD15" s="59"/>
      <c r="AE15" s="59">
        <f t="shared" si="7"/>
        <v>3</v>
      </c>
      <c r="AF15" s="59">
        <f t="shared" si="8"/>
        <v>2</v>
      </c>
    </row>
    <row r="16" ht="19.5" customHeight="1">
      <c r="A16" s="20">
        <v>315.0</v>
      </c>
      <c r="B16" s="53"/>
      <c r="C16" s="20"/>
      <c r="D16" s="20"/>
      <c r="E16" s="20"/>
      <c r="F16" s="20"/>
      <c r="G16" s="54"/>
      <c r="H16" s="55"/>
      <c r="I16" s="54"/>
      <c r="J16" s="56" t="str">
        <f>IF(I16&lt;&gt;"",IF(YEAR(I16)+2&lt;YEAR(Date_Passage),"OK",IF(AND(YEAR(I16)+2=YEAR(Date_Passage),MONTH(I16)&lt;=MONTH(Date_Passage)),"OK","PAS LES DELAIS")),"")</f>
        <v/>
      </c>
      <c r="K16" s="58" t="str">
        <f>IF(I16&lt;&gt;"",IF( OR( ABS(DATEDIF(I16,Date_Passage,"d") - 730)&lt;=30,ABS(DATEDIF(I16,Date_Passage,"d") )&gt;=730),"OK","PAS DANS LES DELAIS"),"")</f>
        <v/>
      </c>
      <c r="L16" s="58" t="str">
        <f>IF(I16="","", DATEDIF(I16,Date_Passage,"d"))</f>
        <v/>
      </c>
      <c r="M16" s="32"/>
      <c r="N16" s="58" t="str">
        <f>('3èm DAN'!X16)</f>
        <v>N</v>
      </c>
      <c r="O16" s="32"/>
      <c r="P16" s="62"/>
      <c r="Q16" s="20" t="s">
        <v>84</v>
      </c>
      <c r="R16" s="20" t="s">
        <v>84</v>
      </c>
      <c r="S16" s="20" t="s">
        <v>84</v>
      </c>
      <c r="T16" s="20" t="s">
        <v>84</v>
      </c>
      <c r="U16" s="20" t="s">
        <v>84</v>
      </c>
      <c r="V16" s="58" t="str">
        <f t="shared" si="1"/>
        <v>N</v>
      </c>
      <c r="W16" s="20" t="s">
        <v>84</v>
      </c>
      <c r="X16" s="58" t="str">
        <f t="shared" si="2"/>
        <v>N</v>
      </c>
      <c r="Y16" s="5"/>
      <c r="Z16" s="58">
        <f t="shared" si="3"/>
        <v>5</v>
      </c>
      <c r="AA16" s="58">
        <f t="shared" si="4"/>
        <v>0</v>
      </c>
      <c r="AB16" s="58">
        <f t="shared" si="5"/>
        <v>5</v>
      </c>
      <c r="AC16" s="58">
        <f t="shared" si="6"/>
        <v>0</v>
      </c>
      <c r="AD16" s="59"/>
      <c r="AE16" s="59">
        <f t="shared" si="7"/>
        <v>3</v>
      </c>
      <c r="AF16" s="59">
        <f t="shared" si="8"/>
        <v>2</v>
      </c>
    </row>
    <row r="17" ht="19.5" customHeight="1">
      <c r="A17" s="20">
        <v>316.0</v>
      </c>
      <c r="B17" s="53"/>
      <c r="C17" s="20"/>
      <c r="D17" s="20"/>
      <c r="E17" s="20"/>
      <c r="F17" s="20"/>
      <c r="G17" s="54"/>
      <c r="H17" s="55"/>
      <c r="I17" s="54"/>
      <c r="J17" s="56" t="str">
        <f>IF(I17&lt;&gt;"",IF(YEAR(I17)+2&lt;YEAR(Date_Passage),"OK",IF(AND(YEAR(I17)+2=YEAR(Date_Passage),MONTH(I17)&lt;=MONTH(Date_Passage)),"OK","PAS LES DELAIS")),"")</f>
        <v/>
      </c>
      <c r="K17" s="58" t="str">
        <f>IF(I17&lt;&gt;"",IF( OR( ABS(DATEDIF(I17,Date_Passage,"d") - 730)&lt;=30,ABS(DATEDIF(I17,Date_Passage,"d") )&gt;=730),"OK","PAS DANS LES DELAIS"),"")</f>
        <v/>
      </c>
      <c r="L17" s="58" t="str">
        <f>IF(I17="","", DATEDIF(I17,Date_Passage,"d"))</f>
        <v/>
      </c>
      <c r="M17" s="32"/>
      <c r="N17" s="58" t="str">
        <f>('3èm DAN'!X17)</f>
        <v>N</v>
      </c>
      <c r="O17" s="32"/>
      <c r="P17" s="62"/>
      <c r="Q17" s="20" t="s">
        <v>84</v>
      </c>
      <c r="R17" s="20" t="s">
        <v>84</v>
      </c>
      <c r="S17" s="20" t="s">
        <v>84</v>
      </c>
      <c r="T17" s="20" t="s">
        <v>84</v>
      </c>
      <c r="U17" s="20" t="s">
        <v>84</v>
      </c>
      <c r="V17" s="58" t="str">
        <f t="shared" si="1"/>
        <v>N</v>
      </c>
      <c r="W17" s="20" t="s">
        <v>84</v>
      </c>
      <c r="X17" s="58" t="str">
        <f t="shared" si="2"/>
        <v>N</v>
      </c>
      <c r="Y17" s="5"/>
      <c r="Z17" s="58">
        <f t="shared" si="3"/>
        <v>5</v>
      </c>
      <c r="AA17" s="58">
        <f t="shared" si="4"/>
        <v>0</v>
      </c>
      <c r="AB17" s="58">
        <f t="shared" si="5"/>
        <v>5</v>
      </c>
      <c r="AC17" s="58">
        <f t="shared" si="6"/>
        <v>0</v>
      </c>
      <c r="AD17" s="59"/>
      <c r="AE17" s="59">
        <f t="shared" si="7"/>
        <v>3</v>
      </c>
      <c r="AF17" s="59">
        <f t="shared" si="8"/>
        <v>2</v>
      </c>
    </row>
    <row r="18" ht="19.5" customHeight="1">
      <c r="A18" s="20">
        <v>317.0</v>
      </c>
      <c r="B18" s="53"/>
      <c r="C18" s="20"/>
      <c r="D18" s="20"/>
      <c r="E18" s="20"/>
      <c r="F18" s="20"/>
      <c r="G18" s="54"/>
      <c r="H18" s="55"/>
      <c r="I18" s="54"/>
      <c r="J18" s="56" t="str">
        <f>IF(I18&lt;&gt;"",IF(YEAR(I18)+2&lt;YEAR(Date_Passage),"OK",IF(AND(YEAR(I18)+2=YEAR(Date_Passage),MONTH(I18)&lt;=MONTH(Date_Passage)),"OK","PAS LES DELAIS")),"")</f>
        <v/>
      </c>
      <c r="K18" s="58" t="str">
        <f>IF(I18&lt;&gt;"",IF( OR( ABS(DATEDIF(I18,Date_Passage,"d") - 730)&lt;=30,ABS(DATEDIF(I18,Date_Passage,"d") )&gt;=730),"OK","PAS DANS LES DELAIS"),"")</f>
        <v/>
      </c>
      <c r="L18" s="58" t="str">
        <f>IF(I18="","", DATEDIF(I18,Date_Passage,"d"))</f>
        <v/>
      </c>
      <c r="M18" s="32"/>
      <c r="N18" s="58" t="str">
        <f>('3èm DAN'!X18)</f>
        <v>N</v>
      </c>
      <c r="O18" s="32"/>
      <c r="P18" s="62"/>
      <c r="Q18" s="20" t="s">
        <v>84</v>
      </c>
      <c r="R18" s="20" t="s">
        <v>84</v>
      </c>
      <c r="S18" s="20" t="s">
        <v>84</v>
      </c>
      <c r="T18" s="20" t="s">
        <v>84</v>
      </c>
      <c r="U18" s="20" t="s">
        <v>84</v>
      </c>
      <c r="V18" s="58" t="str">
        <f t="shared" si="1"/>
        <v>N</v>
      </c>
      <c r="W18" s="20" t="s">
        <v>84</v>
      </c>
      <c r="X18" s="58" t="str">
        <f t="shared" si="2"/>
        <v>N</v>
      </c>
      <c r="Y18" s="5"/>
      <c r="Z18" s="58">
        <f t="shared" si="3"/>
        <v>5</v>
      </c>
      <c r="AA18" s="58">
        <f t="shared" si="4"/>
        <v>0</v>
      </c>
      <c r="AB18" s="58">
        <f t="shared" si="5"/>
        <v>5</v>
      </c>
      <c r="AC18" s="58">
        <f t="shared" si="6"/>
        <v>0</v>
      </c>
      <c r="AD18" s="59"/>
      <c r="AE18" s="59">
        <f t="shared" si="7"/>
        <v>3</v>
      </c>
      <c r="AF18" s="59">
        <f t="shared" si="8"/>
        <v>2</v>
      </c>
    </row>
    <row r="19" ht="19.5" customHeight="1">
      <c r="A19" s="20">
        <v>318.0</v>
      </c>
      <c r="B19" s="53"/>
      <c r="C19" s="20"/>
      <c r="D19" s="20"/>
      <c r="E19" s="20"/>
      <c r="F19" s="20"/>
      <c r="G19" s="54"/>
      <c r="H19" s="55"/>
      <c r="I19" s="54"/>
      <c r="J19" s="56" t="str">
        <f>IF(I19&lt;&gt;"",IF(YEAR(I19)+2&lt;YEAR(Date_Passage),"OK",IF(AND(YEAR(I19)+2=YEAR(Date_Passage),MONTH(I19)&lt;=MONTH(Date_Passage)),"OK","PAS LES DELAIS")),"")</f>
        <v/>
      </c>
      <c r="K19" s="58" t="str">
        <f>IF(I19&lt;&gt;"",IF( OR( ABS(DATEDIF(I19,Date_Passage,"d") - 730)&lt;=30,ABS(DATEDIF(I19,Date_Passage,"d") )&gt;=730),"OK","PAS DANS LES DELAIS"),"")</f>
        <v/>
      </c>
      <c r="L19" s="58" t="str">
        <f>IF(I19="","", DATEDIF(I19,Date_Passage,"d"))</f>
        <v/>
      </c>
      <c r="M19" s="32"/>
      <c r="N19" s="58" t="str">
        <f>('3èm DAN'!X19)</f>
        <v>N</v>
      </c>
      <c r="O19" s="32"/>
      <c r="P19" s="62"/>
      <c r="Q19" s="20" t="s">
        <v>84</v>
      </c>
      <c r="R19" s="20" t="s">
        <v>84</v>
      </c>
      <c r="S19" s="20" t="s">
        <v>84</v>
      </c>
      <c r="T19" s="20" t="s">
        <v>84</v>
      </c>
      <c r="U19" s="20" t="s">
        <v>84</v>
      </c>
      <c r="V19" s="58" t="str">
        <f t="shared" si="1"/>
        <v>N</v>
      </c>
      <c r="W19" s="20" t="s">
        <v>84</v>
      </c>
      <c r="X19" s="58" t="str">
        <f t="shared" si="2"/>
        <v>N</v>
      </c>
      <c r="Y19" s="5"/>
      <c r="Z19" s="58">
        <f t="shared" si="3"/>
        <v>5</v>
      </c>
      <c r="AA19" s="58">
        <f t="shared" si="4"/>
        <v>0</v>
      </c>
      <c r="AB19" s="58">
        <f t="shared" si="5"/>
        <v>5</v>
      </c>
      <c r="AC19" s="58">
        <f t="shared" si="6"/>
        <v>0</v>
      </c>
      <c r="AD19" s="59"/>
      <c r="AE19" s="59">
        <f t="shared" si="7"/>
        <v>3</v>
      </c>
      <c r="AF19" s="59">
        <f t="shared" si="8"/>
        <v>2</v>
      </c>
    </row>
    <row r="20" ht="19.5" customHeight="1">
      <c r="A20" s="20">
        <v>319.0</v>
      </c>
      <c r="B20" s="53"/>
      <c r="C20" s="20"/>
      <c r="D20" s="20"/>
      <c r="E20" s="20"/>
      <c r="F20" s="20"/>
      <c r="G20" s="54"/>
      <c r="H20" s="55"/>
      <c r="I20" s="54"/>
      <c r="J20" s="56" t="str">
        <f>IF(I20&lt;&gt;"",IF(YEAR(I20)+2&lt;YEAR(Date_Passage),"OK",IF(AND(YEAR(I20)+2=YEAR(Date_Passage),MONTH(I20)&lt;=MONTH(Date_Passage)),"OK","PAS LES DELAIS")),"")</f>
        <v/>
      </c>
      <c r="K20" s="58" t="str">
        <f>IF(I20&lt;&gt;"",IF( OR( ABS(DATEDIF(I20,Date_Passage,"d") - 730)&lt;=30,ABS(DATEDIF(I20,Date_Passage,"d") )&gt;=730),"OK","PAS DANS LES DELAIS"),"")</f>
        <v/>
      </c>
      <c r="L20" s="58" t="str">
        <f>IF(I20="","", DATEDIF(I20,Date_Passage,"d"))</f>
        <v/>
      </c>
      <c r="M20" s="32"/>
      <c r="N20" s="58" t="str">
        <f>('3èm DAN'!X20)</f>
        <v>N</v>
      </c>
      <c r="O20" s="32"/>
      <c r="P20" s="62"/>
      <c r="Q20" s="20" t="s">
        <v>84</v>
      </c>
      <c r="R20" s="20" t="s">
        <v>84</v>
      </c>
      <c r="S20" s="20" t="s">
        <v>84</v>
      </c>
      <c r="T20" s="20" t="s">
        <v>84</v>
      </c>
      <c r="U20" s="20" t="s">
        <v>84</v>
      </c>
      <c r="V20" s="58" t="str">
        <f t="shared" si="1"/>
        <v>N</v>
      </c>
      <c r="W20" s="20" t="s">
        <v>84</v>
      </c>
      <c r="X20" s="58" t="str">
        <f t="shared" si="2"/>
        <v>N</v>
      </c>
      <c r="Y20" s="5"/>
      <c r="Z20" s="58">
        <f t="shared" si="3"/>
        <v>5</v>
      </c>
      <c r="AA20" s="58">
        <f t="shared" si="4"/>
        <v>0</v>
      </c>
      <c r="AB20" s="58">
        <f t="shared" si="5"/>
        <v>5</v>
      </c>
      <c r="AC20" s="58">
        <f t="shared" si="6"/>
        <v>0</v>
      </c>
      <c r="AD20" s="59"/>
      <c r="AE20" s="59">
        <f t="shared" si="7"/>
        <v>3</v>
      </c>
      <c r="AF20" s="59">
        <f t="shared" si="8"/>
        <v>2</v>
      </c>
    </row>
    <row r="21" ht="19.5" customHeight="1">
      <c r="A21" s="20">
        <v>320.0</v>
      </c>
      <c r="B21" s="53"/>
      <c r="C21" s="20"/>
      <c r="D21" s="20"/>
      <c r="E21" s="20"/>
      <c r="F21" s="20"/>
      <c r="G21" s="55"/>
      <c r="H21" s="55"/>
      <c r="I21" s="55"/>
      <c r="J21" s="56" t="str">
        <f>IF(I21&lt;&gt;"",IF(YEAR(I21)+2&lt;YEAR(Date_Passage),"OK",IF(AND(YEAR(I21)+2=YEAR(Date_Passage),MONTH(I21)&lt;=MONTH(Date_Passage)),"OK","PAS LES DELAIS")),"")</f>
        <v/>
      </c>
      <c r="K21" s="58" t="str">
        <f>IF(I21&lt;&gt;"",IF( OR( ABS(DATEDIF(I21,Date_Passage,"d") - 730)&lt;=30,ABS(DATEDIF(I21,Date_Passage,"d") )&gt;=730),"OK","PAS DANS LES DELAIS"),"")</f>
        <v/>
      </c>
      <c r="L21" s="58" t="str">
        <f>IF(I21="","", DATEDIF(I21,Date_Passage,"d"))</f>
        <v/>
      </c>
      <c r="M21" s="20"/>
      <c r="N21" s="58" t="str">
        <f>('3èm DAN'!X21)</f>
        <v>N</v>
      </c>
      <c r="O21" s="20"/>
      <c r="P21" s="62"/>
      <c r="Q21" s="20" t="s">
        <v>84</v>
      </c>
      <c r="R21" s="20" t="s">
        <v>84</v>
      </c>
      <c r="S21" s="20" t="s">
        <v>84</v>
      </c>
      <c r="T21" s="20" t="s">
        <v>84</v>
      </c>
      <c r="U21" s="20" t="s">
        <v>84</v>
      </c>
      <c r="V21" s="58" t="str">
        <f t="shared" si="1"/>
        <v>N</v>
      </c>
      <c r="W21" s="20" t="s">
        <v>84</v>
      </c>
      <c r="X21" s="58" t="str">
        <f t="shared" si="2"/>
        <v>N</v>
      </c>
      <c r="Y21" s="5"/>
      <c r="Z21" s="58">
        <f t="shared" si="3"/>
        <v>5</v>
      </c>
      <c r="AA21" s="58">
        <f t="shared" si="4"/>
        <v>0</v>
      </c>
      <c r="AB21" s="58">
        <f t="shared" si="5"/>
        <v>5</v>
      </c>
      <c r="AC21" s="58">
        <f t="shared" si="6"/>
        <v>0</v>
      </c>
      <c r="AD21" s="59"/>
      <c r="AE21" s="59">
        <f t="shared" si="7"/>
        <v>3</v>
      </c>
      <c r="AF21" s="59">
        <f t="shared" si="8"/>
        <v>2</v>
      </c>
    </row>
    <row r="22" ht="19.5" customHeight="1">
      <c r="A22" s="20">
        <v>321.0</v>
      </c>
      <c r="B22" s="53"/>
      <c r="C22" s="20"/>
      <c r="D22" s="20"/>
      <c r="E22" s="20"/>
      <c r="F22" s="20"/>
      <c r="G22" s="55"/>
      <c r="H22" s="55"/>
      <c r="I22" s="55"/>
      <c r="J22" s="56" t="str">
        <f>IF(I22&lt;&gt;"",IF(YEAR(I22)+2&lt;YEAR(Date_Passage),"OK",IF(AND(YEAR(I22)+2=YEAR(Date_Passage),MONTH(I22)&lt;=MONTH(Date_Passage)),"OK","PAS LES DELAIS")),"")</f>
        <v/>
      </c>
      <c r="K22" s="58" t="str">
        <f>IF(I22&lt;&gt;"",IF( OR( ABS(DATEDIF(I22,Date_Passage,"d") - 730)&lt;=30,ABS(DATEDIF(I22,Date_Passage,"d") )&gt;=730),"OK","PAS DANS LES DELAIS"),"")</f>
        <v/>
      </c>
      <c r="L22" s="58" t="str">
        <f>IF(I22="","", DATEDIF(I22,Date_Passage,"d"))</f>
        <v/>
      </c>
      <c r="M22" s="20"/>
      <c r="N22" s="58" t="str">
        <f>('3èm DAN'!X22)</f>
        <v>N</v>
      </c>
      <c r="O22" s="20"/>
      <c r="P22" s="62"/>
      <c r="Q22" s="20" t="s">
        <v>84</v>
      </c>
      <c r="R22" s="20" t="s">
        <v>84</v>
      </c>
      <c r="S22" s="20" t="s">
        <v>84</v>
      </c>
      <c r="T22" s="20" t="s">
        <v>84</v>
      </c>
      <c r="U22" s="20" t="s">
        <v>84</v>
      </c>
      <c r="V22" s="58" t="str">
        <f t="shared" si="1"/>
        <v>N</v>
      </c>
      <c r="W22" s="20" t="s">
        <v>84</v>
      </c>
      <c r="X22" s="58" t="str">
        <f t="shared" si="2"/>
        <v>N</v>
      </c>
      <c r="Y22" s="5"/>
      <c r="Z22" s="58">
        <f t="shared" si="3"/>
        <v>5</v>
      </c>
      <c r="AA22" s="58">
        <f t="shared" si="4"/>
        <v>0</v>
      </c>
      <c r="AB22" s="58">
        <f t="shared" si="5"/>
        <v>5</v>
      </c>
      <c r="AC22" s="58">
        <f t="shared" si="6"/>
        <v>0</v>
      </c>
      <c r="AD22" s="59"/>
      <c r="AE22" s="59">
        <f t="shared" si="7"/>
        <v>3</v>
      </c>
      <c r="AF22" s="59">
        <f t="shared" si="8"/>
        <v>2</v>
      </c>
    </row>
    <row r="23" ht="19.5" customHeight="1">
      <c r="A23" s="20">
        <v>322.0</v>
      </c>
      <c r="B23" s="53"/>
      <c r="C23" s="20"/>
      <c r="D23" s="20"/>
      <c r="E23" s="20"/>
      <c r="F23" s="20"/>
      <c r="G23" s="55"/>
      <c r="H23" s="55"/>
      <c r="I23" s="55"/>
      <c r="J23" s="56" t="str">
        <f>IF(I23&lt;&gt;"",IF(YEAR(I23)+2&lt;YEAR(Date_Passage),"OK",IF(AND(YEAR(I23)+2=YEAR(Date_Passage),MONTH(I23)&lt;=MONTH(Date_Passage)),"OK","PAS LES DELAIS")),"")</f>
        <v/>
      </c>
      <c r="K23" s="58" t="str">
        <f>IF(I23&lt;&gt;"",IF( OR( ABS(DATEDIF(I23,Date_Passage,"d") - 730)&lt;=30,ABS(DATEDIF(I23,Date_Passage,"d") )&gt;=730),"OK","PAS DANS LES DELAIS"),"")</f>
        <v/>
      </c>
      <c r="L23" s="58" t="str">
        <f>IF(I23="","", DATEDIF(I23,Date_Passage,"d"))</f>
        <v/>
      </c>
      <c r="M23" s="20"/>
      <c r="N23" s="58" t="str">
        <f>('3èm DAN'!X23)</f>
        <v>N</v>
      </c>
      <c r="O23" s="20"/>
      <c r="P23" s="62"/>
      <c r="Q23" s="20" t="s">
        <v>84</v>
      </c>
      <c r="R23" s="20" t="s">
        <v>84</v>
      </c>
      <c r="S23" s="20" t="s">
        <v>84</v>
      </c>
      <c r="T23" s="20" t="s">
        <v>84</v>
      </c>
      <c r="U23" s="20" t="s">
        <v>84</v>
      </c>
      <c r="V23" s="58" t="str">
        <f t="shared" si="1"/>
        <v>N</v>
      </c>
      <c r="W23" s="20" t="s">
        <v>84</v>
      </c>
      <c r="X23" s="58" t="str">
        <f t="shared" si="2"/>
        <v>N</v>
      </c>
      <c r="Y23" s="5"/>
      <c r="Z23" s="58">
        <f t="shared" si="3"/>
        <v>5</v>
      </c>
      <c r="AA23" s="58">
        <f t="shared" si="4"/>
        <v>0</v>
      </c>
      <c r="AB23" s="58">
        <f t="shared" si="5"/>
        <v>5</v>
      </c>
      <c r="AC23" s="58">
        <f t="shared" si="6"/>
        <v>0</v>
      </c>
      <c r="AD23" s="59"/>
      <c r="AE23" s="59">
        <f t="shared" si="7"/>
        <v>3</v>
      </c>
      <c r="AF23" s="59">
        <f t="shared" si="8"/>
        <v>2</v>
      </c>
    </row>
    <row r="24" ht="19.5" customHeight="1">
      <c r="A24" s="20">
        <v>323.0</v>
      </c>
      <c r="B24" s="53"/>
      <c r="C24" s="20"/>
      <c r="D24" s="20"/>
      <c r="E24" s="20"/>
      <c r="F24" s="20"/>
      <c r="G24" s="55"/>
      <c r="H24" s="55"/>
      <c r="I24" s="55"/>
      <c r="J24" s="56" t="str">
        <f>IF(I24&lt;&gt;"",IF(YEAR(I24)+2&lt;YEAR(Date_Passage),"OK",IF(AND(YEAR(I24)+2=YEAR(Date_Passage),MONTH(I24)&lt;=MONTH(Date_Passage)),"OK","PAS LES DELAIS")),"")</f>
        <v/>
      </c>
      <c r="K24" s="58" t="str">
        <f>IF(I24&lt;&gt;"",IF( OR( ABS(DATEDIF(I24,Date_Passage,"d") - 730)&lt;=30,ABS(DATEDIF(I24,Date_Passage,"d") )&gt;=730),"OK","PAS DANS LES DELAIS"),"")</f>
        <v/>
      </c>
      <c r="L24" s="58" t="str">
        <f>IF(I24="","", DATEDIF(I24,Date_Passage,"d"))</f>
        <v/>
      </c>
      <c r="M24" s="20"/>
      <c r="N24" s="58" t="str">
        <f>('3èm DAN'!X24)</f>
        <v>N</v>
      </c>
      <c r="O24" s="20"/>
      <c r="P24" s="62"/>
      <c r="Q24" s="20" t="s">
        <v>84</v>
      </c>
      <c r="R24" s="20" t="s">
        <v>84</v>
      </c>
      <c r="S24" s="20" t="s">
        <v>84</v>
      </c>
      <c r="T24" s="20" t="s">
        <v>84</v>
      </c>
      <c r="U24" s="20" t="s">
        <v>84</v>
      </c>
      <c r="V24" s="58" t="str">
        <f t="shared" si="1"/>
        <v>N</v>
      </c>
      <c r="W24" s="20" t="s">
        <v>84</v>
      </c>
      <c r="X24" s="58" t="str">
        <f t="shared" si="2"/>
        <v>N</v>
      </c>
      <c r="Y24" s="5"/>
      <c r="Z24" s="58">
        <f t="shared" si="3"/>
        <v>5</v>
      </c>
      <c r="AA24" s="58">
        <f t="shared" si="4"/>
        <v>0</v>
      </c>
      <c r="AB24" s="58">
        <f t="shared" si="5"/>
        <v>5</v>
      </c>
      <c r="AC24" s="58">
        <f t="shared" si="6"/>
        <v>0</v>
      </c>
      <c r="AD24" s="59"/>
      <c r="AE24" s="59">
        <f t="shared" si="7"/>
        <v>3</v>
      </c>
      <c r="AF24" s="59">
        <f t="shared" si="8"/>
        <v>2</v>
      </c>
    </row>
    <row r="25" ht="19.5" customHeight="1">
      <c r="A25" s="20">
        <v>324.0</v>
      </c>
      <c r="B25" s="53"/>
      <c r="C25" s="20"/>
      <c r="D25" s="20"/>
      <c r="E25" s="20"/>
      <c r="F25" s="20"/>
      <c r="G25" s="55"/>
      <c r="H25" s="55"/>
      <c r="I25" s="55"/>
      <c r="J25" s="56" t="str">
        <f>IF(I25&lt;&gt;"",IF(YEAR(I25)+2&lt;YEAR(Date_Passage),"OK",IF(AND(YEAR(I25)+2=YEAR(Date_Passage),MONTH(I25)&lt;=MONTH(Date_Passage)),"OK","PAS LES DELAIS")),"")</f>
        <v/>
      </c>
      <c r="K25" s="58" t="str">
        <f>IF(I25&lt;&gt;"",IF( OR( ABS(DATEDIF(I25,Date_Passage,"d") - 730)&lt;=30,ABS(DATEDIF(I25,Date_Passage,"d") )&gt;=730),"OK","PAS DANS LES DELAIS"),"")</f>
        <v/>
      </c>
      <c r="L25" s="58" t="str">
        <f>IF(I25="","", DATEDIF(I25,Date_Passage,"d"))</f>
        <v/>
      </c>
      <c r="M25" s="20"/>
      <c r="N25" s="58" t="str">
        <f>('3èm DAN'!X25)</f>
        <v>N</v>
      </c>
      <c r="O25" s="20"/>
      <c r="P25" s="62"/>
      <c r="Q25" s="20" t="s">
        <v>84</v>
      </c>
      <c r="R25" s="20" t="s">
        <v>84</v>
      </c>
      <c r="S25" s="20" t="s">
        <v>84</v>
      </c>
      <c r="T25" s="20" t="s">
        <v>84</v>
      </c>
      <c r="U25" s="20" t="s">
        <v>84</v>
      </c>
      <c r="V25" s="58" t="str">
        <f t="shared" si="1"/>
        <v>N</v>
      </c>
      <c r="W25" s="20" t="s">
        <v>84</v>
      </c>
      <c r="X25" s="58" t="str">
        <f t="shared" si="2"/>
        <v>N</v>
      </c>
      <c r="Y25" s="5"/>
      <c r="Z25" s="58">
        <f t="shared" si="3"/>
        <v>5</v>
      </c>
      <c r="AA25" s="58">
        <f t="shared" si="4"/>
        <v>0</v>
      </c>
      <c r="AB25" s="58">
        <f t="shared" si="5"/>
        <v>5</v>
      </c>
      <c r="AC25" s="58">
        <f t="shared" si="6"/>
        <v>0</v>
      </c>
      <c r="AD25" s="59"/>
      <c r="AE25" s="59">
        <f t="shared" si="7"/>
        <v>3</v>
      </c>
      <c r="AF25" s="59">
        <f t="shared" si="8"/>
        <v>2</v>
      </c>
    </row>
    <row r="26" ht="19.5" customHeight="1">
      <c r="A26" s="20">
        <v>325.0</v>
      </c>
      <c r="B26" s="53"/>
      <c r="C26" s="20"/>
      <c r="D26" s="20"/>
      <c r="E26" s="20"/>
      <c r="F26" s="20"/>
      <c r="G26" s="55"/>
      <c r="H26" s="55"/>
      <c r="I26" s="55"/>
      <c r="J26" s="56" t="str">
        <f>IF(I26&lt;&gt;"",IF(YEAR(I26)+2&lt;YEAR(Date_Passage),"OK",IF(AND(YEAR(I26)+2=YEAR(Date_Passage),MONTH(I26)&lt;=MONTH(Date_Passage)),"OK","PAS LES DELAIS")),"")</f>
        <v/>
      </c>
      <c r="K26" s="58" t="str">
        <f>IF(I26&lt;&gt;"",IF( OR( ABS(DATEDIF(I26,Date_Passage,"d") - 730)&lt;=30,ABS(DATEDIF(I26,Date_Passage,"d") )&gt;=730),"OK","PAS DANS LES DELAIS"),"")</f>
        <v/>
      </c>
      <c r="L26" s="58" t="str">
        <f>IF(I26="","", DATEDIF(I26,Date_Passage,"d"))</f>
        <v/>
      </c>
      <c r="M26" s="20"/>
      <c r="N26" s="58" t="str">
        <f>('3èm DAN'!X26)</f>
        <v>N</v>
      </c>
      <c r="O26" s="20"/>
      <c r="P26" s="62"/>
      <c r="Q26" s="20" t="s">
        <v>84</v>
      </c>
      <c r="R26" s="20" t="s">
        <v>84</v>
      </c>
      <c r="S26" s="20" t="s">
        <v>84</v>
      </c>
      <c r="T26" s="20" t="s">
        <v>84</v>
      </c>
      <c r="U26" s="20" t="s">
        <v>84</v>
      </c>
      <c r="V26" s="58" t="str">
        <f t="shared" si="1"/>
        <v>N</v>
      </c>
      <c r="W26" s="20" t="s">
        <v>84</v>
      </c>
      <c r="X26" s="58" t="str">
        <f t="shared" si="2"/>
        <v>N</v>
      </c>
      <c r="Y26" s="5"/>
      <c r="Z26" s="58">
        <f t="shared" si="3"/>
        <v>5</v>
      </c>
      <c r="AA26" s="58">
        <f t="shared" si="4"/>
        <v>0</v>
      </c>
      <c r="AB26" s="58">
        <f t="shared" si="5"/>
        <v>5</v>
      </c>
      <c r="AC26" s="58">
        <f t="shared" si="6"/>
        <v>0</v>
      </c>
      <c r="AD26" s="59"/>
      <c r="AE26" s="59">
        <f t="shared" si="7"/>
        <v>3</v>
      </c>
      <c r="AF26" s="59">
        <f t="shared" si="8"/>
        <v>2</v>
      </c>
    </row>
    <row r="27" ht="19.5" customHeight="1">
      <c r="A27" s="20">
        <v>326.0</v>
      </c>
      <c r="B27" s="53"/>
      <c r="C27" s="20"/>
      <c r="D27" s="20"/>
      <c r="E27" s="20"/>
      <c r="F27" s="20"/>
      <c r="G27" s="55"/>
      <c r="H27" s="55"/>
      <c r="I27" s="55"/>
      <c r="J27" s="56" t="str">
        <f>IF(I27&lt;&gt;"",IF(YEAR(I27)+2&lt;YEAR(Date_Passage),"OK",IF(AND(YEAR(I27)+2=YEAR(Date_Passage),MONTH(I27)&lt;=MONTH(Date_Passage)),"OK","PAS LES DELAIS")),"")</f>
        <v/>
      </c>
      <c r="K27" s="58" t="str">
        <f>IF(I27&lt;&gt;"",IF( OR( ABS(DATEDIF(I27,Date_Passage,"d") - 730)&lt;=30,ABS(DATEDIF(I27,Date_Passage,"d") )&gt;=730),"OK","PAS DANS LES DELAIS"),"")</f>
        <v/>
      </c>
      <c r="L27" s="58" t="str">
        <f>IF(I27="","", DATEDIF(I27,Date_Passage,"d"))</f>
        <v/>
      </c>
      <c r="M27" s="20"/>
      <c r="N27" s="58" t="str">
        <f>('3èm DAN'!X27)</f>
        <v>N</v>
      </c>
      <c r="O27" s="20"/>
      <c r="P27" s="62"/>
      <c r="Q27" s="20" t="s">
        <v>84</v>
      </c>
      <c r="R27" s="20" t="s">
        <v>84</v>
      </c>
      <c r="S27" s="20" t="s">
        <v>84</v>
      </c>
      <c r="T27" s="20" t="s">
        <v>84</v>
      </c>
      <c r="U27" s="20" t="s">
        <v>84</v>
      </c>
      <c r="V27" s="58" t="str">
        <f t="shared" si="1"/>
        <v>N</v>
      </c>
      <c r="W27" s="20" t="s">
        <v>84</v>
      </c>
      <c r="X27" s="58" t="str">
        <f t="shared" si="2"/>
        <v>N</v>
      </c>
      <c r="Y27" s="5"/>
      <c r="Z27" s="58">
        <f t="shared" si="3"/>
        <v>5</v>
      </c>
      <c r="AA27" s="58">
        <f t="shared" si="4"/>
        <v>0</v>
      </c>
      <c r="AB27" s="58">
        <f t="shared" si="5"/>
        <v>5</v>
      </c>
      <c r="AC27" s="58">
        <f t="shared" si="6"/>
        <v>0</v>
      </c>
      <c r="AD27" s="59"/>
      <c r="AE27" s="59">
        <f t="shared" si="7"/>
        <v>3</v>
      </c>
      <c r="AF27" s="59">
        <f t="shared" si="8"/>
        <v>2</v>
      </c>
    </row>
    <row r="28" ht="19.5" customHeight="1">
      <c r="A28" s="20">
        <v>327.0</v>
      </c>
      <c r="B28" s="53"/>
      <c r="C28" s="20"/>
      <c r="D28" s="20"/>
      <c r="E28" s="20"/>
      <c r="F28" s="20"/>
      <c r="G28" s="55"/>
      <c r="H28" s="55"/>
      <c r="I28" s="55"/>
      <c r="J28" s="56" t="str">
        <f>IF(I28&lt;&gt;"",IF(YEAR(I28)+2&lt;YEAR(Date_Passage),"OK",IF(AND(YEAR(I28)+2=YEAR(Date_Passage),MONTH(I28)&lt;=MONTH(Date_Passage)),"OK","PAS LES DELAIS")),"")</f>
        <v/>
      </c>
      <c r="K28" s="58" t="str">
        <f>IF(I28&lt;&gt;"",IF( OR( ABS(DATEDIF(I28,Date_Passage,"d") - 730)&lt;=30,ABS(DATEDIF(I28,Date_Passage,"d") )&gt;=730),"OK","PAS DANS LES DELAIS"),"")</f>
        <v/>
      </c>
      <c r="L28" s="58" t="str">
        <f>IF(I28="","", DATEDIF(I28,Date_Passage,"d"))</f>
        <v/>
      </c>
      <c r="M28" s="20"/>
      <c r="N28" s="58" t="str">
        <f>('3èm DAN'!X28)</f>
        <v>N</v>
      </c>
      <c r="O28" s="20"/>
      <c r="P28" s="62"/>
      <c r="Q28" s="20" t="s">
        <v>84</v>
      </c>
      <c r="R28" s="20" t="s">
        <v>84</v>
      </c>
      <c r="S28" s="20" t="s">
        <v>84</v>
      </c>
      <c r="T28" s="20" t="s">
        <v>84</v>
      </c>
      <c r="U28" s="20" t="s">
        <v>84</v>
      </c>
      <c r="V28" s="58" t="str">
        <f t="shared" si="1"/>
        <v>N</v>
      </c>
      <c r="W28" s="20" t="s">
        <v>84</v>
      </c>
      <c r="X28" s="58" t="str">
        <f t="shared" si="2"/>
        <v>N</v>
      </c>
      <c r="Y28" s="5"/>
      <c r="Z28" s="58">
        <f t="shared" si="3"/>
        <v>5</v>
      </c>
      <c r="AA28" s="58">
        <f t="shared" si="4"/>
        <v>0</v>
      </c>
      <c r="AB28" s="58">
        <f t="shared" si="5"/>
        <v>5</v>
      </c>
      <c r="AC28" s="58">
        <f t="shared" si="6"/>
        <v>0</v>
      </c>
      <c r="AD28" s="59"/>
      <c r="AE28" s="59">
        <f t="shared" si="7"/>
        <v>3</v>
      </c>
      <c r="AF28" s="59">
        <f t="shared" si="8"/>
        <v>2</v>
      </c>
    </row>
    <row r="29" ht="19.5" customHeight="1">
      <c r="A29" s="20">
        <v>328.0</v>
      </c>
      <c r="B29" s="53"/>
      <c r="C29" s="20"/>
      <c r="D29" s="20"/>
      <c r="E29" s="20"/>
      <c r="F29" s="20"/>
      <c r="G29" s="55"/>
      <c r="H29" s="55"/>
      <c r="I29" s="55"/>
      <c r="J29" s="56" t="str">
        <f>IF(I29&lt;&gt;"",IF(YEAR(I29)+2&lt;YEAR(Date_Passage),"OK",IF(AND(YEAR(I29)+2=YEAR(Date_Passage),MONTH(I29)&lt;=MONTH(Date_Passage)),"OK","PAS LES DELAIS")),"")</f>
        <v/>
      </c>
      <c r="K29" s="58" t="str">
        <f>IF(I29&lt;&gt;"",IF( OR( ABS(DATEDIF(I29,Date_Passage,"d") - 730)&lt;=30,ABS(DATEDIF(I29,Date_Passage,"d") )&gt;=730),"OK","PAS DANS LES DELAIS"),"")</f>
        <v/>
      </c>
      <c r="L29" s="58" t="str">
        <f>IF(I29="","", DATEDIF(I29,Date_Passage,"d"))</f>
        <v/>
      </c>
      <c r="M29" s="20"/>
      <c r="N29" s="58" t="str">
        <f>('3èm DAN'!X29)</f>
        <v>N</v>
      </c>
      <c r="O29" s="20"/>
      <c r="P29" s="62"/>
      <c r="Q29" s="20" t="s">
        <v>84</v>
      </c>
      <c r="R29" s="20" t="s">
        <v>84</v>
      </c>
      <c r="S29" s="20" t="s">
        <v>84</v>
      </c>
      <c r="T29" s="20" t="s">
        <v>84</v>
      </c>
      <c r="U29" s="20" t="s">
        <v>84</v>
      </c>
      <c r="V29" s="58" t="str">
        <f t="shared" si="1"/>
        <v>N</v>
      </c>
      <c r="W29" s="20" t="s">
        <v>84</v>
      </c>
      <c r="X29" s="58" t="str">
        <f t="shared" si="2"/>
        <v>N</v>
      </c>
      <c r="Y29" s="5"/>
      <c r="Z29" s="58">
        <f t="shared" si="3"/>
        <v>5</v>
      </c>
      <c r="AA29" s="58">
        <f t="shared" si="4"/>
        <v>0</v>
      </c>
      <c r="AB29" s="58">
        <f t="shared" si="5"/>
        <v>5</v>
      </c>
      <c r="AC29" s="58">
        <f t="shared" si="6"/>
        <v>0</v>
      </c>
      <c r="AD29" s="59"/>
      <c r="AE29" s="59">
        <f t="shared" si="7"/>
        <v>3</v>
      </c>
      <c r="AF29" s="59">
        <f t="shared" si="8"/>
        <v>2</v>
      </c>
    </row>
    <row r="30" ht="19.5" customHeight="1">
      <c r="A30" s="20">
        <v>329.0</v>
      </c>
      <c r="B30" s="53"/>
      <c r="C30" s="20"/>
      <c r="D30" s="20"/>
      <c r="E30" s="20"/>
      <c r="F30" s="20"/>
      <c r="G30" s="55"/>
      <c r="H30" s="55"/>
      <c r="I30" s="55"/>
      <c r="J30" s="56" t="str">
        <f>IF(I30&lt;&gt;"",IF(YEAR(I30)+2&lt;YEAR(Date_Passage),"OK",IF(AND(YEAR(I30)+2=YEAR(Date_Passage),MONTH(I30)&lt;=MONTH(Date_Passage)),"OK","PAS LES DELAIS")),"")</f>
        <v/>
      </c>
      <c r="K30" s="58" t="str">
        <f>IF(I30&lt;&gt;"",IF( OR( ABS(DATEDIF(I30,Date_Passage,"d") - 730)&lt;=30,ABS(DATEDIF(I30,Date_Passage,"d") )&gt;=730),"OK","PAS DANS LES DELAIS"),"")</f>
        <v/>
      </c>
      <c r="L30" s="58" t="str">
        <f>IF(I30="","", DATEDIF(I30,Date_Passage,"d"))</f>
        <v/>
      </c>
      <c r="M30" s="20"/>
      <c r="N30" s="58" t="str">
        <f>('3èm DAN'!X30)</f>
        <v>N</v>
      </c>
      <c r="O30" s="20"/>
      <c r="P30" s="62"/>
      <c r="Q30" s="20" t="s">
        <v>84</v>
      </c>
      <c r="R30" s="20" t="s">
        <v>84</v>
      </c>
      <c r="S30" s="20" t="s">
        <v>84</v>
      </c>
      <c r="T30" s="20" t="s">
        <v>84</v>
      </c>
      <c r="U30" s="20" t="s">
        <v>84</v>
      </c>
      <c r="V30" s="58" t="str">
        <f t="shared" si="1"/>
        <v>N</v>
      </c>
      <c r="W30" s="20" t="s">
        <v>84</v>
      </c>
      <c r="X30" s="58" t="str">
        <f t="shared" si="2"/>
        <v>N</v>
      </c>
      <c r="Y30" s="5"/>
      <c r="Z30" s="58">
        <f t="shared" si="3"/>
        <v>5</v>
      </c>
      <c r="AA30" s="58">
        <f t="shared" si="4"/>
        <v>0</v>
      </c>
      <c r="AB30" s="58">
        <f t="shared" si="5"/>
        <v>5</v>
      </c>
      <c r="AC30" s="58">
        <f t="shared" si="6"/>
        <v>0</v>
      </c>
      <c r="AD30" s="59"/>
      <c r="AE30" s="59">
        <f t="shared" si="7"/>
        <v>3</v>
      </c>
      <c r="AF30" s="59">
        <f t="shared" si="8"/>
        <v>2</v>
      </c>
    </row>
    <row r="31" ht="19.5" customHeight="1">
      <c r="A31" s="20">
        <v>330.0</v>
      </c>
      <c r="B31" s="53"/>
      <c r="C31" s="20"/>
      <c r="D31" s="20"/>
      <c r="E31" s="20"/>
      <c r="F31" s="20"/>
      <c r="G31" s="55"/>
      <c r="H31" s="55"/>
      <c r="I31" s="55"/>
      <c r="J31" s="56" t="str">
        <f>IF(I31&lt;&gt;"",IF(YEAR(I31)+2&lt;YEAR(Date_Passage),"OK",IF(AND(YEAR(I31)+2=YEAR(Date_Passage),MONTH(I31)&lt;=MONTH(Date_Passage)),"OK","PAS LES DELAIS")),"")</f>
        <v/>
      </c>
      <c r="K31" s="58" t="str">
        <f>IF(I31&lt;&gt;"",IF( OR( ABS(DATEDIF(I31,Date_Passage,"d") - 730)&lt;=30,ABS(DATEDIF(I31,Date_Passage,"d") )&gt;=730),"OK","PAS DANS LES DELAIS"),"")</f>
        <v/>
      </c>
      <c r="L31" s="58" t="str">
        <f>IF(I31="","", DATEDIF(I31,Date_Passage,"d"))</f>
        <v/>
      </c>
      <c r="M31" s="20"/>
      <c r="N31" s="58" t="str">
        <f>('3èm DAN'!X31)</f>
        <v>N</v>
      </c>
      <c r="O31" s="20"/>
      <c r="P31" s="62"/>
      <c r="Q31" s="20" t="s">
        <v>84</v>
      </c>
      <c r="R31" s="20" t="s">
        <v>84</v>
      </c>
      <c r="S31" s="20" t="s">
        <v>84</v>
      </c>
      <c r="T31" s="20" t="s">
        <v>84</v>
      </c>
      <c r="U31" s="20" t="s">
        <v>84</v>
      </c>
      <c r="V31" s="58" t="str">
        <f t="shared" si="1"/>
        <v>N</v>
      </c>
      <c r="W31" s="20" t="s">
        <v>84</v>
      </c>
      <c r="X31" s="58" t="str">
        <f t="shared" si="2"/>
        <v>N</v>
      </c>
      <c r="Y31" s="5"/>
      <c r="Z31" s="58">
        <f t="shared" si="3"/>
        <v>5</v>
      </c>
      <c r="AA31" s="58">
        <f t="shared" si="4"/>
        <v>0</v>
      </c>
      <c r="AB31" s="58">
        <f t="shared" si="5"/>
        <v>5</v>
      </c>
      <c r="AC31" s="58">
        <f t="shared" si="6"/>
        <v>0</v>
      </c>
      <c r="AD31" s="59"/>
      <c r="AE31" s="59">
        <f t="shared" si="7"/>
        <v>3</v>
      </c>
      <c r="AF31" s="59">
        <f t="shared" si="8"/>
        <v>2</v>
      </c>
    </row>
    <row r="32" ht="19.5" customHeight="1">
      <c r="A32" s="20">
        <v>331.0</v>
      </c>
      <c r="B32" s="20"/>
      <c r="C32" s="20"/>
      <c r="D32" s="20"/>
      <c r="E32" s="20"/>
      <c r="F32" s="20"/>
      <c r="G32" s="55"/>
      <c r="H32" s="55"/>
      <c r="I32" s="55"/>
      <c r="J32" s="56" t="str">
        <f>IF(I32&lt;&gt;"",IF(YEAR(I32)+2&lt;YEAR(Date_Passage),"OK",IF(AND(YEAR(I32)+2=YEAR(Date_Passage),MONTH(I32)&lt;=MONTH(Date_Passage)),"OK","PAS LES DELAIS")),"")</f>
        <v/>
      </c>
      <c r="K32" s="58" t="str">
        <f>IF(I32&lt;&gt;"",IF( OR( ABS(DATEDIF(I32,Date_Passage,"d") - 730)&lt;=30,ABS(DATEDIF(I32,Date_Passage,"d") )&gt;=730),"OK","PAS DANS LES DELAIS"),"")</f>
        <v/>
      </c>
      <c r="L32" s="58" t="str">
        <f>IF(I32="","", DATEDIF(I32,Date_Passage,"d"))</f>
        <v/>
      </c>
      <c r="M32" s="20"/>
      <c r="N32" s="58" t="str">
        <f>('3èm DAN'!X32)</f>
        <v>N</v>
      </c>
      <c r="O32" s="20"/>
      <c r="P32" s="62"/>
      <c r="Q32" s="20" t="s">
        <v>84</v>
      </c>
      <c r="R32" s="20" t="s">
        <v>84</v>
      </c>
      <c r="S32" s="20" t="s">
        <v>84</v>
      </c>
      <c r="T32" s="20" t="s">
        <v>84</v>
      </c>
      <c r="U32" s="20" t="s">
        <v>84</v>
      </c>
      <c r="V32" s="58" t="str">
        <f t="shared" si="1"/>
        <v>N</v>
      </c>
      <c r="W32" s="20" t="s">
        <v>84</v>
      </c>
      <c r="X32" s="58" t="str">
        <f t="shared" si="2"/>
        <v>N</v>
      </c>
      <c r="Y32" s="5"/>
      <c r="Z32" s="58">
        <f t="shared" si="3"/>
        <v>5</v>
      </c>
      <c r="AA32" s="58">
        <f t="shared" si="4"/>
        <v>0</v>
      </c>
      <c r="AB32" s="58">
        <f t="shared" si="5"/>
        <v>5</v>
      </c>
      <c r="AC32" s="58">
        <f t="shared" si="6"/>
        <v>0</v>
      </c>
      <c r="AD32" s="59"/>
      <c r="AE32" s="59">
        <f t="shared" si="7"/>
        <v>3</v>
      </c>
      <c r="AF32" s="59">
        <f t="shared" si="8"/>
        <v>2</v>
      </c>
    </row>
    <row r="33" ht="19.5" customHeight="1">
      <c r="A33" s="20">
        <v>332.0</v>
      </c>
      <c r="B33" s="20"/>
      <c r="C33" s="20"/>
      <c r="D33" s="20"/>
      <c r="E33" s="20"/>
      <c r="F33" s="20"/>
      <c r="G33" s="55"/>
      <c r="H33" s="55"/>
      <c r="I33" s="55"/>
      <c r="J33" s="56" t="str">
        <f>IF(I33&lt;&gt;"",IF(YEAR(I33)+2&lt;YEAR(Date_Passage),"OK",IF(AND(YEAR(I33)+2=YEAR(Date_Passage),MONTH(I33)&lt;=MONTH(Date_Passage)),"OK","PAS LES DELAIS")),"")</f>
        <v/>
      </c>
      <c r="K33" s="58" t="str">
        <f>IF(I33&lt;&gt;"",IF( OR( ABS(DATEDIF(I33,Date_Passage,"d") - 730)&lt;=30,ABS(DATEDIF(I33,Date_Passage,"d") )&gt;=730),"OK","PAS DANS LES DELAIS"),"")</f>
        <v/>
      </c>
      <c r="L33" s="58" t="str">
        <f>IF(I33="","", DATEDIF(I33,Date_Passage,"d"))</f>
        <v/>
      </c>
      <c r="M33" s="20"/>
      <c r="N33" s="58" t="str">
        <f>('3èm DAN'!X33)</f>
        <v>N</v>
      </c>
      <c r="O33" s="20"/>
      <c r="P33" s="62"/>
      <c r="Q33" s="20" t="s">
        <v>84</v>
      </c>
      <c r="R33" s="20" t="s">
        <v>84</v>
      </c>
      <c r="S33" s="20" t="s">
        <v>84</v>
      </c>
      <c r="T33" s="20" t="s">
        <v>84</v>
      </c>
      <c r="U33" s="20" t="s">
        <v>84</v>
      </c>
      <c r="V33" s="58" t="str">
        <f t="shared" si="1"/>
        <v>N</v>
      </c>
      <c r="W33" s="20" t="s">
        <v>84</v>
      </c>
      <c r="X33" s="58" t="str">
        <f t="shared" si="2"/>
        <v>N</v>
      </c>
      <c r="Y33" s="5"/>
      <c r="Z33" s="58">
        <f t="shared" si="3"/>
        <v>5</v>
      </c>
      <c r="AA33" s="58">
        <f t="shared" si="4"/>
        <v>0</v>
      </c>
      <c r="AB33" s="58">
        <f t="shared" si="5"/>
        <v>5</v>
      </c>
      <c r="AC33" s="58">
        <f t="shared" si="6"/>
        <v>0</v>
      </c>
      <c r="AD33" s="59"/>
      <c r="AE33" s="59">
        <f t="shared" si="7"/>
        <v>3</v>
      </c>
      <c r="AF33" s="59">
        <f t="shared" si="8"/>
        <v>2</v>
      </c>
    </row>
    <row r="34" ht="19.5" customHeight="1">
      <c r="A34" s="20">
        <v>333.0</v>
      </c>
      <c r="B34" s="20"/>
      <c r="C34" s="20"/>
      <c r="D34" s="20"/>
      <c r="E34" s="20"/>
      <c r="F34" s="20"/>
      <c r="G34" s="55"/>
      <c r="H34" s="55"/>
      <c r="I34" s="55"/>
      <c r="J34" s="56" t="str">
        <f>IF(I34&lt;&gt;"",IF(YEAR(I34)+2&lt;YEAR(Date_Passage),"OK",IF(AND(YEAR(I34)+2=YEAR(Date_Passage),MONTH(I34)&lt;=MONTH(Date_Passage)),"OK","PAS LES DELAIS")),"")</f>
        <v/>
      </c>
      <c r="K34" s="58" t="str">
        <f>IF(I34&lt;&gt;"",IF( OR( ABS(DATEDIF(I34,Date_Passage,"d") - 730)&lt;=30,ABS(DATEDIF(I34,Date_Passage,"d") )&gt;=730),"OK","PAS DANS LES DELAIS"),"")</f>
        <v/>
      </c>
      <c r="L34" s="58" t="str">
        <f>IF(I34="","", DATEDIF(I34,Date_Passage,"d"))</f>
        <v/>
      </c>
      <c r="M34" s="20"/>
      <c r="N34" s="58" t="str">
        <f>('3èm DAN'!X34)</f>
        <v>N</v>
      </c>
      <c r="O34" s="20"/>
      <c r="P34" s="62"/>
      <c r="Q34" s="20" t="s">
        <v>84</v>
      </c>
      <c r="R34" s="20" t="s">
        <v>84</v>
      </c>
      <c r="S34" s="20" t="s">
        <v>84</v>
      </c>
      <c r="T34" s="20" t="s">
        <v>84</v>
      </c>
      <c r="U34" s="20" t="s">
        <v>84</v>
      </c>
      <c r="V34" s="58" t="str">
        <f t="shared" si="1"/>
        <v>N</v>
      </c>
      <c r="W34" s="20" t="s">
        <v>84</v>
      </c>
      <c r="X34" s="58" t="str">
        <f t="shared" si="2"/>
        <v>N</v>
      </c>
      <c r="Y34" s="5"/>
      <c r="Z34" s="58">
        <f t="shared" si="3"/>
        <v>5</v>
      </c>
      <c r="AA34" s="58">
        <f t="shared" si="4"/>
        <v>0</v>
      </c>
      <c r="AB34" s="58">
        <f t="shared" si="5"/>
        <v>5</v>
      </c>
      <c r="AC34" s="58">
        <f t="shared" si="6"/>
        <v>0</v>
      </c>
      <c r="AD34" s="59"/>
      <c r="AE34" s="59">
        <f t="shared" si="7"/>
        <v>3</v>
      </c>
      <c r="AF34" s="59">
        <f t="shared" si="8"/>
        <v>2</v>
      </c>
    </row>
    <row r="35" ht="19.5" customHeight="1">
      <c r="A35" s="20">
        <v>334.0</v>
      </c>
      <c r="B35" s="20"/>
      <c r="C35" s="20"/>
      <c r="D35" s="20"/>
      <c r="E35" s="20"/>
      <c r="F35" s="20"/>
      <c r="G35" s="55"/>
      <c r="H35" s="55"/>
      <c r="I35" s="55"/>
      <c r="J35" s="56" t="str">
        <f>IF(I35&lt;&gt;"",IF(YEAR(I35)+2&lt;YEAR(Date_Passage),"OK",IF(AND(YEAR(I35)+2=YEAR(Date_Passage),MONTH(I35)&lt;=MONTH(Date_Passage)),"OK","PAS LES DELAIS")),"")</f>
        <v/>
      </c>
      <c r="K35" s="58" t="str">
        <f>IF(I35&lt;&gt;"",IF( OR( ABS(DATEDIF(I35,Date_Passage,"d") - 730)&lt;=30,ABS(DATEDIF(I35,Date_Passage,"d") )&gt;=730),"OK","PAS DANS LES DELAIS"),"")</f>
        <v/>
      </c>
      <c r="L35" s="58" t="str">
        <f>IF(I35="","", DATEDIF(I35,Date_Passage,"d"))</f>
        <v/>
      </c>
      <c r="M35" s="20"/>
      <c r="N35" s="58" t="str">
        <f>('3èm DAN'!X35)</f>
        <v>N</v>
      </c>
      <c r="O35" s="20"/>
      <c r="P35" s="62"/>
      <c r="Q35" s="20" t="s">
        <v>84</v>
      </c>
      <c r="R35" s="20" t="s">
        <v>84</v>
      </c>
      <c r="S35" s="20" t="s">
        <v>84</v>
      </c>
      <c r="T35" s="20" t="s">
        <v>84</v>
      </c>
      <c r="U35" s="20" t="s">
        <v>84</v>
      </c>
      <c r="V35" s="58" t="str">
        <f t="shared" si="1"/>
        <v>N</v>
      </c>
      <c r="W35" s="20" t="s">
        <v>84</v>
      </c>
      <c r="X35" s="58" t="str">
        <f t="shared" si="2"/>
        <v>N</v>
      </c>
      <c r="Y35" s="5"/>
      <c r="Z35" s="58">
        <f t="shared" si="3"/>
        <v>5</v>
      </c>
      <c r="AA35" s="58">
        <f t="shared" si="4"/>
        <v>0</v>
      </c>
      <c r="AB35" s="58">
        <f t="shared" si="5"/>
        <v>5</v>
      </c>
      <c r="AC35" s="58">
        <f t="shared" si="6"/>
        <v>0</v>
      </c>
      <c r="AD35" s="59"/>
      <c r="AE35" s="59">
        <f t="shared" si="7"/>
        <v>3</v>
      </c>
      <c r="AF35" s="59">
        <f t="shared" si="8"/>
        <v>2</v>
      </c>
    </row>
    <row r="36" ht="19.5" customHeight="1">
      <c r="A36" s="20">
        <v>335.0</v>
      </c>
      <c r="B36" s="20"/>
      <c r="C36" s="20"/>
      <c r="D36" s="20"/>
      <c r="E36" s="20"/>
      <c r="F36" s="20"/>
      <c r="G36" s="55"/>
      <c r="H36" s="55"/>
      <c r="I36" s="55"/>
      <c r="J36" s="56" t="str">
        <f>IF(I36&lt;&gt;"",IF(YEAR(I36)+2&lt;YEAR(Date_Passage),"OK",IF(AND(YEAR(I36)+2=YEAR(Date_Passage),MONTH(I36)&lt;=MONTH(Date_Passage)),"OK","PAS LES DELAIS")),"")</f>
        <v/>
      </c>
      <c r="K36" s="58" t="str">
        <f>IF(I36&lt;&gt;"",IF( OR( ABS(DATEDIF(I36,Date_Passage,"d") - 730)&lt;=30,ABS(DATEDIF(I36,Date_Passage,"d") )&gt;=730),"OK","PAS DANS LES DELAIS"),"")</f>
        <v/>
      </c>
      <c r="L36" s="58" t="str">
        <f>IF(I36="","", DATEDIF(I36,Date_Passage,"d"))</f>
        <v/>
      </c>
      <c r="M36" s="20"/>
      <c r="N36" s="58" t="str">
        <f>('3èm DAN'!X36)</f>
        <v>N</v>
      </c>
      <c r="O36" s="20"/>
      <c r="P36" s="62"/>
      <c r="Q36" s="20" t="s">
        <v>84</v>
      </c>
      <c r="R36" s="20" t="s">
        <v>84</v>
      </c>
      <c r="S36" s="20" t="s">
        <v>84</v>
      </c>
      <c r="T36" s="20" t="s">
        <v>84</v>
      </c>
      <c r="U36" s="20" t="s">
        <v>84</v>
      </c>
      <c r="V36" s="58" t="str">
        <f t="shared" si="1"/>
        <v>N</v>
      </c>
      <c r="W36" s="20" t="s">
        <v>84</v>
      </c>
      <c r="X36" s="58" t="str">
        <f t="shared" si="2"/>
        <v>N</v>
      </c>
      <c r="Y36" s="5"/>
      <c r="Z36" s="58">
        <f t="shared" si="3"/>
        <v>5</v>
      </c>
      <c r="AA36" s="58">
        <f t="shared" si="4"/>
        <v>0</v>
      </c>
      <c r="AB36" s="58">
        <f t="shared" si="5"/>
        <v>5</v>
      </c>
      <c r="AC36" s="58">
        <f t="shared" si="6"/>
        <v>0</v>
      </c>
      <c r="AD36" s="59"/>
      <c r="AE36" s="59">
        <f t="shared" si="7"/>
        <v>3</v>
      </c>
      <c r="AF36" s="59">
        <f t="shared" si="8"/>
        <v>2</v>
      </c>
    </row>
    <row r="37" ht="19.5" customHeight="1">
      <c r="A37" s="20">
        <v>336.0</v>
      </c>
      <c r="B37" s="20"/>
      <c r="C37" s="20"/>
      <c r="D37" s="20"/>
      <c r="E37" s="20"/>
      <c r="F37" s="20"/>
      <c r="G37" s="55"/>
      <c r="H37" s="55"/>
      <c r="I37" s="55"/>
      <c r="J37" s="56" t="str">
        <f>IF(I37&lt;&gt;"",IF(YEAR(I37)+2&lt;YEAR(Date_Passage),"OK",IF(AND(YEAR(I37)+2=YEAR(Date_Passage),MONTH(I37)&lt;=MONTH(Date_Passage)),"OK","PAS LES DELAIS")),"")</f>
        <v/>
      </c>
      <c r="K37" s="58" t="str">
        <f>IF(I37&lt;&gt;"",IF( OR( ABS(DATEDIF(I37,Date_Passage,"d") - 730)&lt;=30,ABS(DATEDIF(I37,Date_Passage,"d") )&gt;=730),"OK","PAS DANS LES DELAIS"),"")</f>
        <v/>
      </c>
      <c r="L37" s="58" t="str">
        <f>IF(I37="","", DATEDIF(I37,Date_Passage,"d"))</f>
        <v/>
      </c>
      <c r="M37" s="20"/>
      <c r="N37" s="58" t="str">
        <f>('3èm DAN'!X37)</f>
        <v>N</v>
      </c>
      <c r="O37" s="20"/>
      <c r="P37" s="62"/>
      <c r="Q37" s="20" t="s">
        <v>84</v>
      </c>
      <c r="R37" s="20" t="s">
        <v>84</v>
      </c>
      <c r="S37" s="20" t="s">
        <v>84</v>
      </c>
      <c r="T37" s="20" t="s">
        <v>84</v>
      </c>
      <c r="U37" s="20" t="s">
        <v>84</v>
      </c>
      <c r="V37" s="58" t="str">
        <f t="shared" si="1"/>
        <v>N</v>
      </c>
      <c r="W37" s="20" t="s">
        <v>84</v>
      </c>
      <c r="X37" s="58" t="str">
        <f t="shared" si="2"/>
        <v>N</v>
      </c>
      <c r="Y37" s="5"/>
      <c r="Z37" s="58">
        <f t="shared" si="3"/>
        <v>5</v>
      </c>
      <c r="AA37" s="58">
        <f t="shared" si="4"/>
        <v>0</v>
      </c>
      <c r="AB37" s="58">
        <f t="shared" si="5"/>
        <v>5</v>
      </c>
      <c r="AC37" s="58">
        <f t="shared" si="6"/>
        <v>0</v>
      </c>
      <c r="AD37" s="59"/>
      <c r="AE37" s="59">
        <f t="shared" si="7"/>
        <v>3</v>
      </c>
      <c r="AF37" s="59">
        <f t="shared" si="8"/>
        <v>2</v>
      </c>
    </row>
    <row r="38" ht="19.5" customHeight="1">
      <c r="A38" s="20">
        <v>337.0</v>
      </c>
      <c r="B38" s="20"/>
      <c r="C38" s="20"/>
      <c r="D38" s="20"/>
      <c r="E38" s="20"/>
      <c r="F38" s="20"/>
      <c r="G38" s="55"/>
      <c r="H38" s="55"/>
      <c r="I38" s="55"/>
      <c r="J38" s="56" t="str">
        <f>IF(I38&lt;&gt;"",IF(YEAR(I38)+2&lt;YEAR(Date_Passage),"OK",IF(AND(YEAR(I38)+2=YEAR(Date_Passage),MONTH(I38)&lt;=MONTH(Date_Passage)),"OK","PAS LES DELAIS")),"")</f>
        <v/>
      </c>
      <c r="K38" s="58" t="str">
        <f>IF(I38&lt;&gt;"",IF( OR( ABS(DATEDIF(I38,Date_Passage,"d") - 730)&lt;=30,ABS(DATEDIF(I38,Date_Passage,"d") )&gt;=730),"OK","PAS DANS LES DELAIS"),"")</f>
        <v/>
      </c>
      <c r="L38" s="58" t="str">
        <f>IF(I38="","", DATEDIF(I38,Date_Passage,"d"))</f>
        <v/>
      </c>
      <c r="M38" s="20"/>
      <c r="N38" s="58" t="str">
        <f>('3èm DAN'!X38)</f>
        <v>N</v>
      </c>
      <c r="O38" s="20"/>
      <c r="P38" s="62"/>
      <c r="Q38" s="20" t="s">
        <v>84</v>
      </c>
      <c r="R38" s="20" t="s">
        <v>84</v>
      </c>
      <c r="S38" s="20" t="s">
        <v>84</v>
      </c>
      <c r="T38" s="20" t="s">
        <v>84</v>
      </c>
      <c r="U38" s="20" t="s">
        <v>84</v>
      </c>
      <c r="V38" s="58" t="str">
        <f t="shared" si="1"/>
        <v>N</v>
      </c>
      <c r="W38" s="20" t="s">
        <v>84</v>
      </c>
      <c r="X38" s="58" t="str">
        <f t="shared" si="2"/>
        <v>N</v>
      </c>
      <c r="Y38" s="5"/>
      <c r="Z38" s="58">
        <f t="shared" si="3"/>
        <v>5</v>
      </c>
      <c r="AA38" s="58">
        <f t="shared" si="4"/>
        <v>0</v>
      </c>
      <c r="AB38" s="58">
        <f t="shared" si="5"/>
        <v>5</v>
      </c>
      <c r="AC38" s="58">
        <f t="shared" si="6"/>
        <v>0</v>
      </c>
      <c r="AD38" s="59"/>
      <c r="AE38" s="59">
        <f t="shared" si="7"/>
        <v>3</v>
      </c>
      <c r="AF38" s="59">
        <f t="shared" si="8"/>
        <v>2</v>
      </c>
    </row>
    <row r="39" ht="19.5" customHeight="1">
      <c r="A39" s="20">
        <v>338.0</v>
      </c>
      <c r="B39" s="20"/>
      <c r="C39" s="20"/>
      <c r="D39" s="20"/>
      <c r="E39" s="20"/>
      <c r="F39" s="20"/>
      <c r="G39" s="55"/>
      <c r="H39" s="55"/>
      <c r="I39" s="55"/>
      <c r="J39" s="56" t="str">
        <f>IF(I39&lt;&gt;"",IF(YEAR(I39)+2&lt;YEAR(Date_Passage),"OK",IF(AND(YEAR(I39)+2=YEAR(Date_Passage),MONTH(I39)&lt;=MONTH(Date_Passage)),"OK","PAS LES DELAIS")),"")</f>
        <v/>
      </c>
      <c r="K39" s="58" t="str">
        <f>IF(I39&lt;&gt;"",IF( OR( ABS(DATEDIF(I39,Date_Passage,"d") - 730)&lt;=30,ABS(DATEDIF(I39,Date_Passage,"d") )&gt;=730),"OK","PAS DANS LES DELAIS"),"")</f>
        <v/>
      </c>
      <c r="L39" s="58" t="str">
        <f>IF(I39="","", DATEDIF(I39,Date_Passage,"d"))</f>
        <v/>
      </c>
      <c r="M39" s="20"/>
      <c r="N39" s="58" t="str">
        <f>('3èm DAN'!X39)</f>
        <v>N</v>
      </c>
      <c r="O39" s="20"/>
      <c r="P39" s="62"/>
      <c r="Q39" s="20" t="s">
        <v>84</v>
      </c>
      <c r="R39" s="20" t="s">
        <v>84</v>
      </c>
      <c r="S39" s="20" t="s">
        <v>84</v>
      </c>
      <c r="T39" s="20" t="s">
        <v>84</v>
      </c>
      <c r="U39" s="20" t="s">
        <v>84</v>
      </c>
      <c r="V39" s="58" t="str">
        <f t="shared" si="1"/>
        <v>N</v>
      </c>
      <c r="W39" s="20" t="s">
        <v>84</v>
      </c>
      <c r="X39" s="58" t="str">
        <f t="shared" si="2"/>
        <v>N</v>
      </c>
      <c r="Y39" s="5"/>
      <c r="Z39" s="58">
        <f t="shared" si="3"/>
        <v>5</v>
      </c>
      <c r="AA39" s="58">
        <f t="shared" si="4"/>
        <v>0</v>
      </c>
      <c r="AB39" s="58">
        <f t="shared" si="5"/>
        <v>5</v>
      </c>
      <c r="AC39" s="58">
        <f t="shared" si="6"/>
        <v>0</v>
      </c>
      <c r="AD39" s="59"/>
      <c r="AE39" s="59">
        <f t="shared" si="7"/>
        <v>3</v>
      </c>
      <c r="AF39" s="59">
        <f t="shared" si="8"/>
        <v>2</v>
      </c>
    </row>
    <row r="40" ht="19.5" customHeight="1">
      <c r="A40" s="20">
        <v>339.0</v>
      </c>
      <c r="B40" s="20"/>
      <c r="C40" s="20"/>
      <c r="D40" s="20"/>
      <c r="E40" s="20"/>
      <c r="F40" s="20"/>
      <c r="G40" s="55"/>
      <c r="H40" s="55"/>
      <c r="I40" s="55"/>
      <c r="J40" s="56" t="str">
        <f>IF(I40&lt;&gt;"",IF(YEAR(I40)+2&lt;YEAR(Date_Passage),"OK",IF(AND(YEAR(I40)+2=YEAR(Date_Passage),MONTH(I40)&lt;=MONTH(Date_Passage)),"OK","PAS LES DELAIS")),"")</f>
        <v/>
      </c>
      <c r="K40" s="58" t="str">
        <f>IF(I40&lt;&gt;"",IF( OR( ABS(DATEDIF(I40,Date_Passage,"d") - 730)&lt;=30,ABS(DATEDIF(I40,Date_Passage,"d") )&gt;=730),"OK","PAS DANS LES DELAIS"),"")</f>
        <v/>
      </c>
      <c r="L40" s="58" t="str">
        <f>IF(I40="","", DATEDIF(I40,Date_Passage,"d"))</f>
        <v/>
      </c>
      <c r="M40" s="20"/>
      <c r="N40" s="58" t="str">
        <f>('3èm DAN'!X40)</f>
        <v>N</v>
      </c>
      <c r="O40" s="20"/>
      <c r="P40" s="62"/>
      <c r="Q40" s="20" t="s">
        <v>84</v>
      </c>
      <c r="R40" s="20" t="s">
        <v>84</v>
      </c>
      <c r="S40" s="20" t="s">
        <v>84</v>
      </c>
      <c r="T40" s="20" t="s">
        <v>84</v>
      </c>
      <c r="U40" s="20" t="s">
        <v>84</v>
      </c>
      <c r="V40" s="58" t="str">
        <f t="shared" si="1"/>
        <v>N</v>
      </c>
      <c r="W40" s="20" t="s">
        <v>84</v>
      </c>
      <c r="X40" s="58" t="str">
        <f t="shared" si="2"/>
        <v>N</v>
      </c>
      <c r="Y40" s="5"/>
      <c r="Z40" s="58">
        <f t="shared" si="3"/>
        <v>5</v>
      </c>
      <c r="AA40" s="58">
        <f t="shared" si="4"/>
        <v>0</v>
      </c>
      <c r="AB40" s="58">
        <f t="shared" si="5"/>
        <v>5</v>
      </c>
      <c r="AC40" s="58">
        <f t="shared" si="6"/>
        <v>0</v>
      </c>
      <c r="AD40" s="59"/>
      <c r="AE40" s="59">
        <f t="shared" si="7"/>
        <v>3</v>
      </c>
      <c r="AF40" s="59">
        <f t="shared" si="8"/>
        <v>2</v>
      </c>
    </row>
    <row r="41" ht="19.5" customHeight="1">
      <c r="A41" s="20">
        <v>340.0</v>
      </c>
      <c r="B41" s="20"/>
      <c r="C41" s="20"/>
      <c r="D41" s="20"/>
      <c r="E41" s="20"/>
      <c r="F41" s="20"/>
      <c r="G41" s="55"/>
      <c r="H41" s="55"/>
      <c r="I41" s="55"/>
      <c r="J41" s="56" t="str">
        <f>IF(I41&lt;&gt;"",IF(YEAR(I41)+2&lt;YEAR(Date_Passage),"OK",IF(AND(YEAR(I41)+2=YEAR(Date_Passage),MONTH(I41)&lt;=MONTH(Date_Passage)),"OK","PAS LES DELAIS")),"")</f>
        <v/>
      </c>
      <c r="K41" s="58" t="str">
        <f>IF(I41&lt;&gt;"",IF( OR( ABS(DATEDIF(I41,Date_Passage,"d") - 730)&lt;=30,ABS(DATEDIF(I41,Date_Passage,"d") )&gt;=730),"OK","PAS DANS LES DELAIS"),"")</f>
        <v/>
      </c>
      <c r="L41" s="58" t="str">
        <f>IF(I41="","", DATEDIF(I41,Date_Passage,"d"))</f>
        <v/>
      </c>
      <c r="M41" s="20"/>
      <c r="N41" s="58" t="str">
        <f>('3èm DAN'!X41)</f>
        <v>N</v>
      </c>
      <c r="O41" s="20"/>
      <c r="P41" s="62"/>
      <c r="Q41" s="20" t="s">
        <v>84</v>
      </c>
      <c r="R41" s="20" t="s">
        <v>84</v>
      </c>
      <c r="S41" s="20" t="s">
        <v>84</v>
      </c>
      <c r="T41" s="20" t="s">
        <v>84</v>
      </c>
      <c r="U41" s="20" t="s">
        <v>84</v>
      </c>
      <c r="V41" s="58" t="str">
        <f t="shared" si="1"/>
        <v>N</v>
      </c>
      <c r="W41" s="20" t="s">
        <v>84</v>
      </c>
      <c r="X41" s="58" t="str">
        <f t="shared" si="2"/>
        <v>N</v>
      </c>
      <c r="Y41" s="5"/>
      <c r="Z41" s="58">
        <f t="shared" si="3"/>
        <v>5</v>
      </c>
      <c r="AA41" s="58">
        <f t="shared" si="4"/>
        <v>0</v>
      </c>
      <c r="AB41" s="58">
        <f t="shared" si="5"/>
        <v>5</v>
      </c>
      <c r="AC41" s="58">
        <f t="shared" si="6"/>
        <v>0</v>
      </c>
      <c r="AD41" s="59"/>
      <c r="AE41" s="59">
        <f t="shared" si="7"/>
        <v>3</v>
      </c>
      <c r="AF41" s="59">
        <f t="shared" si="8"/>
        <v>2</v>
      </c>
    </row>
    <row r="42" ht="19.5" customHeight="1">
      <c r="A42" s="20">
        <v>341.0</v>
      </c>
      <c r="B42" s="20"/>
      <c r="C42" s="20"/>
      <c r="D42" s="20"/>
      <c r="E42" s="20"/>
      <c r="F42" s="20"/>
      <c r="G42" s="55"/>
      <c r="H42" s="55"/>
      <c r="I42" s="55"/>
      <c r="J42" s="56" t="str">
        <f>IF(I42&lt;&gt;"",IF(YEAR(I42)+2&lt;YEAR(Date_Passage),"OK",IF(AND(YEAR(I42)+2=YEAR(Date_Passage),MONTH(I42)&lt;=MONTH(Date_Passage)),"OK","PAS LES DELAIS")),"")</f>
        <v/>
      </c>
      <c r="K42" s="58" t="str">
        <f>IF(I42&lt;&gt;"",IF( OR( ABS(DATEDIF(I42,Date_Passage,"d") - 730)&lt;=30,ABS(DATEDIF(I42,Date_Passage,"d") )&gt;=730),"OK","PAS DANS LES DELAIS"),"")</f>
        <v/>
      </c>
      <c r="L42" s="58" t="str">
        <f>IF(I42="","", DATEDIF(I42,Date_Passage,"d"))</f>
        <v/>
      </c>
      <c r="M42" s="20"/>
      <c r="N42" s="58" t="str">
        <f>('3èm DAN'!X42)</f>
        <v>N</v>
      </c>
      <c r="O42" s="20"/>
      <c r="P42" s="62"/>
      <c r="Q42" s="20" t="s">
        <v>84</v>
      </c>
      <c r="R42" s="20" t="s">
        <v>84</v>
      </c>
      <c r="S42" s="20" t="s">
        <v>84</v>
      </c>
      <c r="T42" s="20" t="s">
        <v>84</v>
      </c>
      <c r="U42" s="20" t="s">
        <v>84</v>
      </c>
      <c r="V42" s="58" t="str">
        <f t="shared" si="1"/>
        <v>N</v>
      </c>
      <c r="W42" s="20" t="s">
        <v>84</v>
      </c>
      <c r="X42" s="58" t="str">
        <f t="shared" si="2"/>
        <v>N</v>
      </c>
      <c r="Y42" s="5"/>
      <c r="Z42" s="58">
        <f t="shared" si="3"/>
        <v>5</v>
      </c>
      <c r="AA42" s="58">
        <f t="shared" si="4"/>
        <v>0</v>
      </c>
      <c r="AB42" s="58">
        <f t="shared" si="5"/>
        <v>5</v>
      </c>
      <c r="AC42" s="58">
        <f t="shared" si="6"/>
        <v>0</v>
      </c>
      <c r="AD42" s="59"/>
      <c r="AE42" s="59">
        <f t="shared" si="7"/>
        <v>3</v>
      </c>
      <c r="AF42" s="59">
        <f t="shared" si="8"/>
        <v>2</v>
      </c>
    </row>
    <row r="43" ht="19.5" customHeight="1">
      <c r="A43" s="20">
        <v>342.0</v>
      </c>
      <c r="B43" s="20"/>
      <c r="C43" s="20"/>
      <c r="D43" s="20"/>
      <c r="E43" s="20"/>
      <c r="F43" s="20"/>
      <c r="G43" s="55"/>
      <c r="H43" s="55"/>
      <c r="I43" s="55"/>
      <c r="J43" s="56" t="str">
        <f>IF(I43&lt;&gt;"",IF(YEAR(I43)+2&lt;YEAR(Date_Passage),"OK",IF(AND(YEAR(I43)+2=YEAR(Date_Passage),MONTH(I43)&lt;=MONTH(Date_Passage)),"OK","PAS LES DELAIS")),"")</f>
        <v/>
      </c>
      <c r="K43" s="58" t="str">
        <f>IF(I43&lt;&gt;"",IF( OR( ABS(DATEDIF(I43,Date_Passage,"d") - 730)&lt;=30,ABS(DATEDIF(I43,Date_Passage,"d") )&gt;=730),"OK","PAS DANS LES DELAIS"),"")</f>
        <v/>
      </c>
      <c r="L43" s="58" t="str">
        <f>IF(I43="","", DATEDIF(I43,Date_Passage,"d"))</f>
        <v/>
      </c>
      <c r="M43" s="20"/>
      <c r="N43" s="58" t="str">
        <f>('3èm DAN'!X43)</f>
        <v>N</v>
      </c>
      <c r="O43" s="20"/>
      <c r="P43" s="62"/>
      <c r="Q43" s="20" t="s">
        <v>84</v>
      </c>
      <c r="R43" s="20" t="s">
        <v>84</v>
      </c>
      <c r="S43" s="20" t="s">
        <v>84</v>
      </c>
      <c r="T43" s="20" t="s">
        <v>84</v>
      </c>
      <c r="U43" s="20" t="s">
        <v>84</v>
      </c>
      <c r="V43" s="58" t="str">
        <f t="shared" si="1"/>
        <v>N</v>
      </c>
      <c r="W43" s="20" t="s">
        <v>84</v>
      </c>
      <c r="X43" s="58" t="str">
        <f t="shared" si="2"/>
        <v>N</v>
      </c>
      <c r="Y43" s="5"/>
      <c r="Z43" s="58">
        <f t="shared" si="3"/>
        <v>5</v>
      </c>
      <c r="AA43" s="58">
        <f t="shared" si="4"/>
        <v>0</v>
      </c>
      <c r="AB43" s="58">
        <f t="shared" si="5"/>
        <v>5</v>
      </c>
      <c r="AC43" s="58">
        <f t="shared" si="6"/>
        <v>0</v>
      </c>
      <c r="AD43" s="59"/>
      <c r="AE43" s="59">
        <f t="shared" si="7"/>
        <v>3</v>
      </c>
      <c r="AF43" s="59">
        <f t="shared" si="8"/>
        <v>2</v>
      </c>
    </row>
    <row r="44" ht="19.5" customHeight="1">
      <c r="A44" s="20">
        <v>343.0</v>
      </c>
      <c r="B44" s="20"/>
      <c r="C44" s="20"/>
      <c r="D44" s="20"/>
      <c r="E44" s="20"/>
      <c r="F44" s="20"/>
      <c r="G44" s="55"/>
      <c r="H44" s="55"/>
      <c r="I44" s="55"/>
      <c r="J44" s="56" t="str">
        <f>IF(I44&lt;&gt;"",IF(YEAR(I44)+2&lt;YEAR(Date_Passage),"OK",IF(AND(YEAR(I44)+2=YEAR(Date_Passage),MONTH(I44)&lt;=MONTH(Date_Passage)),"OK","PAS LES DELAIS")),"")</f>
        <v/>
      </c>
      <c r="K44" s="58" t="str">
        <f>IF(I44&lt;&gt;"",IF( OR( ABS(DATEDIF(I44,Date_Passage,"d") - 730)&lt;=30,ABS(DATEDIF(I44,Date_Passage,"d") )&gt;=730),"OK","PAS DANS LES DELAIS"),"")</f>
        <v/>
      </c>
      <c r="L44" s="58" t="str">
        <f>IF(I44="","", DATEDIF(I44,Date_Passage,"d"))</f>
        <v/>
      </c>
      <c r="M44" s="20"/>
      <c r="N44" s="58" t="str">
        <f>('3èm DAN'!X44)</f>
        <v>N</v>
      </c>
      <c r="O44" s="20"/>
      <c r="P44" s="62"/>
      <c r="Q44" s="20" t="s">
        <v>84</v>
      </c>
      <c r="R44" s="20" t="s">
        <v>84</v>
      </c>
      <c r="S44" s="20" t="s">
        <v>84</v>
      </c>
      <c r="T44" s="20" t="s">
        <v>84</v>
      </c>
      <c r="U44" s="20" t="s">
        <v>84</v>
      </c>
      <c r="V44" s="58" t="str">
        <f t="shared" si="1"/>
        <v>N</v>
      </c>
      <c r="W44" s="20" t="s">
        <v>84</v>
      </c>
      <c r="X44" s="58" t="str">
        <f t="shared" si="2"/>
        <v>N</v>
      </c>
      <c r="Y44" s="5"/>
      <c r="Z44" s="58">
        <f t="shared" si="3"/>
        <v>5</v>
      </c>
      <c r="AA44" s="58">
        <f t="shared" si="4"/>
        <v>0</v>
      </c>
      <c r="AB44" s="58">
        <f t="shared" si="5"/>
        <v>5</v>
      </c>
      <c r="AC44" s="58">
        <f t="shared" si="6"/>
        <v>0</v>
      </c>
      <c r="AD44" s="59"/>
      <c r="AE44" s="59">
        <f t="shared" si="7"/>
        <v>3</v>
      </c>
      <c r="AF44" s="59">
        <f t="shared" si="8"/>
        <v>2</v>
      </c>
    </row>
    <row r="45" ht="19.5" customHeight="1">
      <c r="A45" s="20">
        <v>344.0</v>
      </c>
      <c r="B45" s="20"/>
      <c r="C45" s="20"/>
      <c r="D45" s="20"/>
      <c r="E45" s="20"/>
      <c r="F45" s="20"/>
      <c r="G45" s="55"/>
      <c r="H45" s="55"/>
      <c r="I45" s="55"/>
      <c r="J45" s="56" t="str">
        <f>IF(I45&lt;&gt;"",IF(YEAR(I45)+2&lt;YEAR(Date_Passage),"OK",IF(AND(YEAR(I45)+2=YEAR(Date_Passage),MONTH(I45)&lt;=MONTH(Date_Passage)),"OK","PAS LES DELAIS")),"")</f>
        <v/>
      </c>
      <c r="K45" s="58" t="str">
        <f>IF(I45&lt;&gt;"",IF( OR( ABS(DATEDIF(I45,Date_Passage,"d") - 730)&lt;=30,ABS(DATEDIF(I45,Date_Passage,"d") )&gt;=730),"OK","PAS DANS LES DELAIS"),"")</f>
        <v/>
      </c>
      <c r="L45" s="58" t="str">
        <f>IF(I45="","", DATEDIF(I45,Date_Passage,"d"))</f>
        <v/>
      </c>
      <c r="M45" s="20"/>
      <c r="N45" s="58" t="str">
        <f>('3èm DAN'!X45)</f>
        <v>N</v>
      </c>
      <c r="O45" s="20"/>
      <c r="P45" s="62"/>
      <c r="Q45" s="20" t="s">
        <v>84</v>
      </c>
      <c r="R45" s="20" t="s">
        <v>84</v>
      </c>
      <c r="S45" s="20" t="s">
        <v>84</v>
      </c>
      <c r="T45" s="20" t="s">
        <v>84</v>
      </c>
      <c r="U45" s="20" t="s">
        <v>84</v>
      </c>
      <c r="V45" s="58" t="str">
        <f t="shared" si="1"/>
        <v>N</v>
      </c>
      <c r="W45" s="20" t="s">
        <v>84</v>
      </c>
      <c r="X45" s="58" t="str">
        <f t="shared" si="2"/>
        <v>N</v>
      </c>
      <c r="Y45" s="5"/>
      <c r="Z45" s="58">
        <f t="shared" si="3"/>
        <v>5</v>
      </c>
      <c r="AA45" s="58">
        <f t="shared" si="4"/>
        <v>0</v>
      </c>
      <c r="AB45" s="58">
        <f t="shared" si="5"/>
        <v>5</v>
      </c>
      <c r="AC45" s="58">
        <f t="shared" si="6"/>
        <v>0</v>
      </c>
      <c r="AD45" s="59"/>
      <c r="AE45" s="59">
        <f t="shared" si="7"/>
        <v>3</v>
      </c>
      <c r="AF45" s="59">
        <f t="shared" si="8"/>
        <v>2</v>
      </c>
    </row>
    <row r="46" ht="19.5" customHeight="1">
      <c r="A46" s="20">
        <v>345.0</v>
      </c>
      <c r="B46" s="20"/>
      <c r="C46" s="20"/>
      <c r="D46" s="20"/>
      <c r="E46" s="20"/>
      <c r="F46" s="20"/>
      <c r="G46" s="55"/>
      <c r="H46" s="55"/>
      <c r="I46" s="55"/>
      <c r="J46" s="56" t="str">
        <f>IF(I46&lt;&gt;"",IF(YEAR(I46)+2&lt;YEAR(Date_Passage),"OK",IF(AND(YEAR(I46)+2=YEAR(Date_Passage),MONTH(I46)&lt;=MONTH(Date_Passage)),"OK","PAS LES DELAIS")),"")</f>
        <v/>
      </c>
      <c r="K46" s="58" t="str">
        <f>IF(I46&lt;&gt;"",IF( OR( ABS(DATEDIF(I46,Date_Passage,"d") - 730)&lt;=30,ABS(DATEDIF(I46,Date_Passage,"d") )&gt;=730),"OK","PAS DANS LES DELAIS"),"")</f>
        <v/>
      </c>
      <c r="L46" s="58" t="str">
        <f>IF(I46="","", DATEDIF(I46,Date_Passage,"d"))</f>
        <v/>
      </c>
      <c r="M46" s="20"/>
      <c r="N46" s="58" t="str">
        <f>('3èm DAN'!X46)</f>
        <v>N</v>
      </c>
      <c r="O46" s="20"/>
      <c r="P46" s="62"/>
      <c r="Q46" s="20" t="s">
        <v>84</v>
      </c>
      <c r="R46" s="20" t="s">
        <v>84</v>
      </c>
      <c r="S46" s="20" t="s">
        <v>84</v>
      </c>
      <c r="T46" s="20" t="s">
        <v>84</v>
      </c>
      <c r="U46" s="20" t="s">
        <v>84</v>
      </c>
      <c r="V46" s="58" t="str">
        <f t="shared" si="1"/>
        <v>N</v>
      </c>
      <c r="W46" s="20" t="s">
        <v>84</v>
      </c>
      <c r="X46" s="58" t="str">
        <f t="shared" si="2"/>
        <v>N</v>
      </c>
      <c r="Y46" s="5"/>
      <c r="Z46" s="58">
        <f t="shared" si="3"/>
        <v>5</v>
      </c>
      <c r="AA46" s="58">
        <f t="shared" si="4"/>
        <v>0</v>
      </c>
      <c r="AB46" s="58">
        <f t="shared" si="5"/>
        <v>5</v>
      </c>
      <c r="AC46" s="58">
        <f t="shared" si="6"/>
        <v>0</v>
      </c>
      <c r="AD46" s="59"/>
      <c r="AE46" s="59">
        <f t="shared" si="7"/>
        <v>3</v>
      </c>
      <c r="AF46" s="59">
        <f t="shared" si="8"/>
        <v>2</v>
      </c>
    </row>
    <row r="47" ht="19.5" customHeight="1">
      <c r="A47" s="20">
        <v>346.0</v>
      </c>
      <c r="B47" s="20"/>
      <c r="C47" s="20"/>
      <c r="D47" s="20"/>
      <c r="E47" s="20"/>
      <c r="F47" s="20"/>
      <c r="G47" s="55"/>
      <c r="H47" s="55"/>
      <c r="I47" s="55"/>
      <c r="J47" s="56" t="str">
        <f>IF(I47&lt;&gt;"",IF(YEAR(I47)+2&lt;YEAR(Date_Passage),"OK",IF(AND(YEAR(I47)+2=YEAR(Date_Passage),MONTH(I47)&lt;=MONTH(Date_Passage)),"OK","PAS LES DELAIS")),"")</f>
        <v/>
      </c>
      <c r="K47" s="58" t="str">
        <f>IF(I47&lt;&gt;"",IF( OR( ABS(DATEDIF(I47,Date_Passage,"d") - 730)&lt;=30,ABS(DATEDIF(I47,Date_Passage,"d") )&gt;=730),"OK","PAS DANS LES DELAIS"),"")</f>
        <v/>
      </c>
      <c r="L47" s="58" t="str">
        <f>IF(I47="","", DATEDIF(I47,Date_Passage,"d"))</f>
        <v/>
      </c>
      <c r="M47" s="20"/>
      <c r="N47" s="58" t="str">
        <f>('3èm DAN'!X47)</f>
        <v>N</v>
      </c>
      <c r="O47" s="20"/>
      <c r="P47" s="62"/>
      <c r="Q47" s="20" t="s">
        <v>84</v>
      </c>
      <c r="R47" s="20" t="s">
        <v>84</v>
      </c>
      <c r="S47" s="20" t="s">
        <v>84</v>
      </c>
      <c r="T47" s="20" t="s">
        <v>84</v>
      </c>
      <c r="U47" s="20" t="s">
        <v>84</v>
      </c>
      <c r="V47" s="58" t="str">
        <f t="shared" si="1"/>
        <v>N</v>
      </c>
      <c r="W47" s="20" t="s">
        <v>84</v>
      </c>
      <c r="X47" s="58" t="str">
        <f t="shared" si="2"/>
        <v>N</v>
      </c>
      <c r="Y47" s="5"/>
      <c r="Z47" s="58">
        <f t="shared" si="3"/>
        <v>5</v>
      </c>
      <c r="AA47" s="58">
        <f t="shared" si="4"/>
        <v>0</v>
      </c>
      <c r="AB47" s="58">
        <f t="shared" si="5"/>
        <v>5</v>
      </c>
      <c r="AC47" s="58">
        <f t="shared" si="6"/>
        <v>0</v>
      </c>
      <c r="AD47" s="59"/>
      <c r="AE47" s="59">
        <f t="shared" si="7"/>
        <v>3</v>
      </c>
      <c r="AF47" s="59">
        <f t="shared" si="8"/>
        <v>2</v>
      </c>
    </row>
    <row r="48" ht="19.5" customHeight="1">
      <c r="A48" s="20">
        <v>347.0</v>
      </c>
      <c r="B48" s="20"/>
      <c r="C48" s="20"/>
      <c r="D48" s="20"/>
      <c r="E48" s="20"/>
      <c r="F48" s="20"/>
      <c r="G48" s="55"/>
      <c r="H48" s="55"/>
      <c r="I48" s="55"/>
      <c r="J48" s="56" t="str">
        <f>IF(I48&lt;&gt;"",IF(YEAR(I48)+2&lt;YEAR(Date_Passage),"OK",IF(AND(YEAR(I48)+2=YEAR(Date_Passage),MONTH(I48)&lt;=MONTH(Date_Passage)),"OK","PAS LES DELAIS")),"")</f>
        <v/>
      </c>
      <c r="K48" s="58" t="str">
        <f>IF(I48&lt;&gt;"",IF( OR( ABS(DATEDIF(I48,Date_Passage,"d") - 730)&lt;=30,ABS(DATEDIF(I48,Date_Passage,"d") )&gt;=730),"OK","PAS DANS LES DELAIS"),"")</f>
        <v/>
      </c>
      <c r="L48" s="58" t="str">
        <f>IF(I48="","", DATEDIF(I48,Date_Passage,"d"))</f>
        <v/>
      </c>
      <c r="M48" s="20"/>
      <c r="N48" s="58" t="str">
        <f>('3èm DAN'!X48)</f>
        <v>N</v>
      </c>
      <c r="O48" s="20"/>
      <c r="P48" s="62"/>
      <c r="Q48" s="20" t="s">
        <v>84</v>
      </c>
      <c r="R48" s="20" t="s">
        <v>84</v>
      </c>
      <c r="S48" s="20" t="s">
        <v>84</v>
      </c>
      <c r="T48" s="20" t="s">
        <v>84</v>
      </c>
      <c r="U48" s="20" t="s">
        <v>84</v>
      </c>
      <c r="V48" s="58" t="str">
        <f t="shared" si="1"/>
        <v>N</v>
      </c>
      <c r="W48" s="20" t="s">
        <v>84</v>
      </c>
      <c r="X48" s="58" t="str">
        <f t="shared" si="2"/>
        <v>N</v>
      </c>
      <c r="Y48" s="5"/>
      <c r="Z48" s="58">
        <f t="shared" si="3"/>
        <v>5</v>
      </c>
      <c r="AA48" s="58">
        <f t="shared" si="4"/>
        <v>0</v>
      </c>
      <c r="AB48" s="58">
        <f t="shared" si="5"/>
        <v>5</v>
      </c>
      <c r="AC48" s="58">
        <f t="shared" si="6"/>
        <v>0</v>
      </c>
      <c r="AD48" s="59"/>
      <c r="AE48" s="59">
        <f t="shared" si="7"/>
        <v>3</v>
      </c>
      <c r="AF48" s="59">
        <f t="shared" si="8"/>
        <v>2</v>
      </c>
    </row>
    <row r="49" ht="19.5" customHeight="1">
      <c r="A49" s="20">
        <v>348.0</v>
      </c>
      <c r="B49" s="20"/>
      <c r="C49" s="20"/>
      <c r="D49" s="20"/>
      <c r="E49" s="20"/>
      <c r="F49" s="20"/>
      <c r="G49" s="55"/>
      <c r="H49" s="55"/>
      <c r="I49" s="55"/>
      <c r="J49" s="56" t="str">
        <f>IF(I49&lt;&gt;"",IF(YEAR(I49)+2&lt;YEAR(Date_Passage),"OK",IF(AND(YEAR(I49)+2=YEAR(Date_Passage),MONTH(I49)&lt;=MONTH(Date_Passage)),"OK","PAS LES DELAIS")),"")</f>
        <v/>
      </c>
      <c r="K49" s="58" t="str">
        <f>IF(I49&lt;&gt;"",IF( OR( ABS(DATEDIF(I49,Date_Passage,"d") - 730)&lt;=30,ABS(DATEDIF(I49,Date_Passage,"d") )&gt;=730),"OK","PAS DANS LES DELAIS"),"")</f>
        <v/>
      </c>
      <c r="L49" s="58" t="str">
        <f>IF(I49="","", DATEDIF(I49,Date_Passage,"d"))</f>
        <v/>
      </c>
      <c r="M49" s="20"/>
      <c r="N49" s="58" t="str">
        <f>('3èm DAN'!X49)</f>
        <v>N</v>
      </c>
      <c r="O49" s="20"/>
      <c r="P49" s="62"/>
      <c r="Q49" s="20" t="s">
        <v>84</v>
      </c>
      <c r="R49" s="20" t="s">
        <v>84</v>
      </c>
      <c r="S49" s="20" t="s">
        <v>84</v>
      </c>
      <c r="T49" s="20" t="s">
        <v>84</v>
      </c>
      <c r="U49" s="20" t="s">
        <v>84</v>
      </c>
      <c r="V49" s="58" t="str">
        <f t="shared" si="1"/>
        <v>N</v>
      </c>
      <c r="W49" s="20" t="s">
        <v>84</v>
      </c>
      <c r="X49" s="58" t="str">
        <f t="shared" si="2"/>
        <v>N</v>
      </c>
      <c r="Y49" s="5"/>
      <c r="Z49" s="58">
        <f t="shared" si="3"/>
        <v>5</v>
      </c>
      <c r="AA49" s="58">
        <f t="shared" si="4"/>
        <v>0</v>
      </c>
      <c r="AB49" s="58">
        <f t="shared" si="5"/>
        <v>5</v>
      </c>
      <c r="AC49" s="58">
        <f t="shared" si="6"/>
        <v>0</v>
      </c>
      <c r="AD49" s="59"/>
      <c r="AE49" s="59">
        <f t="shared" si="7"/>
        <v>3</v>
      </c>
      <c r="AF49" s="59">
        <f t="shared" si="8"/>
        <v>2</v>
      </c>
    </row>
    <row r="50" ht="19.5" customHeight="1">
      <c r="A50" s="20">
        <v>349.0</v>
      </c>
      <c r="B50" s="20"/>
      <c r="C50" s="20"/>
      <c r="D50" s="20"/>
      <c r="E50" s="20"/>
      <c r="F50" s="20"/>
      <c r="G50" s="55"/>
      <c r="H50" s="55"/>
      <c r="I50" s="55"/>
      <c r="J50" s="56" t="str">
        <f>IF(I50&lt;&gt;"",IF(YEAR(I50)+2&lt;YEAR(Date_Passage),"OK",IF(AND(YEAR(I50)+2=YEAR(Date_Passage),MONTH(I50)&lt;=MONTH(Date_Passage)),"OK","PAS LES DELAIS")),"")</f>
        <v/>
      </c>
      <c r="K50" s="58" t="str">
        <f>IF(I50&lt;&gt;"",IF( OR( ABS(DATEDIF(I50,Date_Passage,"d") - 730)&lt;=30,ABS(DATEDIF(I50,Date_Passage,"d") )&gt;=730),"OK","PAS DANS LES DELAIS"),"")</f>
        <v/>
      </c>
      <c r="L50" s="58" t="str">
        <f>IF(I50="","", DATEDIF(I50,Date_Passage,"d"))</f>
        <v/>
      </c>
      <c r="M50" s="20"/>
      <c r="N50" s="58" t="str">
        <f>('3èm DAN'!X50)</f>
        <v>N</v>
      </c>
      <c r="O50" s="20"/>
      <c r="P50" s="62"/>
      <c r="Q50" s="20" t="s">
        <v>84</v>
      </c>
      <c r="R50" s="20" t="s">
        <v>84</v>
      </c>
      <c r="S50" s="20" t="s">
        <v>84</v>
      </c>
      <c r="T50" s="20" t="s">
        <v>84</v>
      </c>
      <c r="U50" s="20" t="s">
        <v>84</v>
      </c>
      <c r="V50" s="58" t="str">
        <f t="shared" si="1"/>
        <v>N</v>
      </c>
      <c r="W50" s="20" t="s">
        <v>84</v>
      </c>
      <c r="X50" s="58" t="str">
        <f t="shared" si="2"/>
        <v>N</v>
      </c>
      <c r="Y50" s="5"/>
      <c r="Z50" s="58">
        <f t="shared" si="3"/>
        <v>5</v>
      </c>
      <c r="AA50" s="58">
        <f t="shared" si="4"/>
        <v>0</v>
      </c>
      <c r="AB50" s="58">
        <f t="shared" si="5"/>
        <v>5</v>
      </c>
      <c r="AC50" s="58">
        <f t="shared" si="6"/>
        <v>0</v>
      </c>
      <c r="AD50" s="59"/>
      <c r="AE50" s="59">
        <f t="shared" si="7"/>
        <v>3</v>
      </c>
      <c r="AF50" s="59">
        <f t="shared" si="8"/>
        <v>2</v>
      </c>
    </row>
    <row r="51" ht="19.5" customHeight="1">
      <c r="A51" s="20">
        <v>350.0</v>
      </c>
      <c r="B51" s="20"/>
      <c r="C51" s="20"/>
      <c r="D51" s="20"/>
      <c r="E51" s="20"/>
      <c r="F51" s="20"/>
      <c r="G51" s="55"/>
      <c r="H51" s="55"/>
      <c r="I51" s="55"/>
      <c r="J51" s="56" t="str">
        <f>IF(I51&lt;&gt;"",IF(YEAR(I51)+2&lt;YEAR(Date_Passage),"OK",IF(AND(YEAR(I51)+2=YEAR(Date_Passage),MONTH(I51)&lt;=MONTH(Date_Passage)),"OK","PAS LES DELAIS")),"")</f>
        <v/>
      </c>
      <c r="K51" s="58" t="str">
        <f>IF(I51&lt;&gt;"",IF( OR( ABS(DATEDIF(I51,Date_Passage,"d") - 730)&lt;=30,ABS(DATEDIF(I51,Date_Passage,"d") )&gt;=730),"OK","PAS DANS LES DELAIS"),"")</f>
        <v/>
      </c>
      <c r="L51" s="58" t="str">
        <f>IF(I51="","", DATEDIF(I51,Date_Passage,"d"))</f>
        <v/>
      </c>
      <c r="M51" s="20"/>
      <c r="N51" s="58" t="str">
        <f>('3èm DAN'!X51)</f>
        <v>N</v>
      </c>
      <c r="O51" s="20"/>
      <c r="P51" s="62"/>
      <c r="Q51" s="20" t="s">
        <v>84</v>
      </c>
      <c r="R51" s="20" t="s">
        <v>84</v>
      </c>
      <c r="S51" s="20" t="s">
        <v>84</v>
      </c>
      <c r="T51" s="20" t="s">
        <v>84</v>
      </c>
      <c r="U51" s="20" t="s">
        <v>84</v>
      </c>
      <c r="V51" s="58" t="str">
        <f t="shared" si="1"/>
        <v>N</v>
      </c>
      <c r="W51" s="20" t="s">
        <v>84</v>
      </c>
      <c r="X51" s="58" t="str">
        <f t="shared" si="2"/>
        <v>N</v>
      </c>
      <c r="Y51" s="5"/>
      <c r="Z51" s="58">
        <f t="shared" si="3"/>
        <v>5</v>
      </c>
      <c r="AA51" s="58">
        <f t="shared" si="4"/>
        <v>0</v>
      </c>
      <c r="AB51" s="58">
        <f t="shared" si="5"/>
        <v>5</v>
      </c>
      <c r="AC51" s="58">
        <f t="shared" si="6"/>
        <v>0</v>
      </c>
      <c r="AD51" s="59"/>
      <c r="AE51" s="59">
        <f t="shared" si="7"/>
        <v>3</v>
      </c>
      <c r="AF51" s="59">
        <f t="shared" si="8"/>
        <v>2</v>
      </c>
    </row>
    <row r="52" ht="18.0" customHeight="1">
      <c r="A52" s="5"/>
      <c r="B52" s="5"/>
      <c r="C52" s="5"/>
      <c r="D52" s="5"/>
      <c r="E52" s="5"/>
      <c r="F52" s="5"/>
      <c r="G52" s="60"/>
      <c r="H52" s="60"/>
      <c r="I52" s="60"/>
      <c r="J52" s="60"/>
      <c r="K52" s="58" t="str">
        <f>IF(I52&lt;&gt;"",IF( OR( ABS(DATEDIF(I52,Date_Passage,"d") - 730)&lt;=30,ABS(DATEDIF(I52,Date_Passage,"d") )&gt;=730),"OK","PAS DANS LES DELAIS"),"")</f>
        <v/>
      </c>
      <c r="L52" s="58" t="str">
        <f>IF(I52="","", DATEDIF(I52,Date_Passage,"d"))</f>
        <v/>
      </c>
      <c r="M52" s="32">
        <f>SUM(M2:M51)</f>
        <v>35</v>
      </c>
      <c r="N52" s="61">
        <f>COUNTIF(N2:N51,"O")</f>
        <v>0</v>
      </c>
      <c r="O52" s="32">
        <f>SUM(O2:O51)</f>
        <v>0</v>
      </c>
      <c r="P52" s="62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9"/>
      <c r="AE52" s="59"/>
      <c r="AF52" s="59"/>
    </row>
    <row r="53" ht="18.0" customHeight="1">
      <c r="A53" s="5"/>
      <c r="B53" s="5"/>
      <c r="C53" s="5"/>
      <c r="D53" s="5"/>
      <c r="E53" s="5"/>
      <c r="F53" s="5"/>
      <c r="G53" s="60"/>
      <c r="H53" s="60"/>
      <c r="I53" s="60"/>
      <c r="J53" s="60"/>
      <c r="K53" s="60"/>
      <c r="L53" s="60"/>
      <c r="M53" s="5"/>
      <c r="N53" s="5"/>
      <c r="O53" s="5"/>
      <c r="P53" s="62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9"/>
      <c r="AE53" s="59"/>
      <c r="AF53" s="59"/>
    </row>
    <row r="54" ht="18.0" customHeight="1">
      <c r="A54" s="5"/>
      <c r="B54" s="5"/>
      <c r="C54" s="5"/>
      <c r="D54" s="5"/>
      <c r="E54" s="5"/>
      <c r="F54" s="5"/>
      <c r="G54" s="60"/>
      <c r="H54" s="60"/>
      <c r="I54" s="60"/>
      <c r="J54" s="60"/>
      <c r="K54" s="60"/>
      <c r="L54" s="60"/>
      <c r="M54" s="5"/>
      <c r="N54" s="5"/>
      <c r="O54" s="5"/>
      <c r="P54" s="62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9"/>
      <c r="AE54" s="59"/>
      <c r="AF54" s="59"/>
    </row>
    <row r="55" ht="18.0" customHeight="1">
      <c r="A55" s="5"/>
      <c r="B55" s="5"/>
      <c r="C55" s="5"/>
      <c r="D55" s="5"/>
      <c r="E55" s="5"/>
      <c r="F55" s="5"/>
      <c r="G55" s="60"/>
      <c r="H55" s="60"/>
      <c r="I55" s="60"/>
      <c r="J55" s="60"/>
      <c r="K55" s="60"/>
      <c r="L55" s="60"/>
      <c r="M55" s="5"/>
      <c r="N55" s="5"/>
      <c r="O55" s="5"/>
      <c r="P55" s="62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9"/>
      <c r="AE55" s="59"/>
      <c r="AF55" s="59"/>
    </row>
    <row r="56" ht="18.0" customHeight="1">
      <c r="A56" s="5"/>
      <c r="B56" s="5"/>
      <c r="C56" s="5"/>
      <c r="D56" s="5"/>
      <c r="E56" s="5"/>
      <c r="F56" s="5"/>
      <c r="G56" s="60"/>
      <c r="H56" s="60"/>
      <c r="I56" s="60"/>
      <c r="J56" s="60"/>
      <c r="K56" s="60"/>
      <c r="L56" s="60"/>
      <c r="M56" s="5"/>
      <c r="N56" s="5"/>
      <c r="O56" s="5"/>
      <c r="P56" s="62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9"/>
      <c r="AE56" s="59"/>
      <c r="AF56" s="59"/>
    </row>
    <row r="57" ht="18.0" customHeight="1">
      <c r="A57" s="5"/>
      <c r="B57" s="5"/>
      <c r="C57" s="5"/>
      <c r="D57" s="5"/>
      <c r="E57" s="5"/>
      <c r="F57" s="5"/>
      <c r="G57" s="60"/>
      <c r="H57" s="60"/>
      <c r="I57" s="60"/>
      <c r="J57" s="60"/>
      <c r="K57" s="60"/>
      <c r="L57" s="60"/>
      <c r="M57" s="5"/>
      <c r="N57" s="5"/>
      <c r="O57" s="5"/>
      <c r="P57" s="62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9"/>
      <c r="AE57" s="59"/>
      <c r="AF57" s="59"/>
    </row>
    <row r="58" ht="18.0" customHeight="1">
      <c r="A58" s="5"/>
      <c r="B58" s="5"/>
      <c r="C58" s="5"/>
      <c r="D58" s="5"/>
      <c r="E58" s="5"/>
      <c r="F58" s="5"/>
      <c r="G58" s="60"/>
      <c r="H58" s="60"/>
      <c r="I58" s="60"/>
      <c r="J58" s="60"/>
      <c r="K58" s="60"/>
      <c r="L58" s="60"/>
      <c r="M58" s="5"/>
      <c r="N58" s="5"/>
      <c r="O58" s="5"/>
      <c r="P58" s="62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9"/>
      <c r="AE58" s="59"/>
      <c r="AF58" s="59"/>
    </row>
    <row r="59" ht="18.0" customHeight="1">
      <c r="A59" s="5"/>
      <c r="B59" s="5"/>
      <c r="C59" s="5"/>
      <c r="D59" s="5"/>
      <c r="E59" s="5"/>
      <c r="F59" s="5"/>
      <c r="G59" s="60"/>
      <c r="H59" s="60"/>
      <c r="I59" s="60"/>
      <c r="J59" s="60"/>
      <c r="K59" s="60"/>
      <c r="L59" s="60"/>
      <c r="M59" s="5"/>
      <c r="N59" s="5"/>
      <c r="O59" s="5"/>
      <c r="P59" s="62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9"/>
      <c r="AE59" s="59"/>
      <c r="AF59" s="59"/>
    </row>
    <row r="60" ht="18.0" customHeight="1">
      <c r="A60" s="5"/>
      <c r="B60" s="5"/>
      <c r="C60" s="5"/>
      <c r="D60" s="5"/>
      <c r="E60" s="5"/>
      <c r="F60" s="5"/>
      <c r="G60" s="60"/>
      <c r="H60" s="60"/>
      <c r="I60" s="60"/>
      <c r="J60" s="60"/>
      <c r="K60" s="60"/>
      <c r="L60" s="60"/>
      <c r="M60" s="5"/>
      <c r="N60" s="5"/>
      <c r="O60" s="5"/>
      <c r="P60" s="62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9"/>
      <c r="AE60" s="59"/>
      <c r="AF60" s="59"/>
    </row>
    <row r="61" ht="18.0" customHeight="1">
      <c r="A61" s="5"/>
      <c r="B61" s="5"/>
      <c r="C61" s="5"/>
      <c r="D61" s="5"/>
      <c r="E61" s="5"/>
      <c r="F61" s="5"/>
      <c r="G61" s="60"/>
      <c r="H61" s="60"/>
      <c r="I61" s="60"/>
      <c r="J61" s="60"/>
      <c r="K61" s="60"/>
      <c r="L61" s="60"/>
      <c r="M61" s="5"/>
      <c r="N61" s="5"/>
      <c r="O61" s="5"/>
      <c r="P61" s="62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9"/>
      <c r="AE61" s="59"/>
      <c r="AF61" s="59"/>
    </row>
    <row r="62" ht="18.0" customHeight="1">
      <c r="A62" s="5"/>
      <c r="B62" s="5"/>
      <c r="C62" s="5"/>
      <c r="D62" s="5"/>
      <c r="E62" s="5"/>
      <c r="F62" s="5"/>
      <c r="G62" s="60"/>
      <c r="H62" s="60"/>
      <c r="I62" s="60"/>
      <c r="J62" s="60"/>
      <c r="K62" s="60"/>
      <c r="L62" s="60"/>
      <c r="M62" s="5"/>
      <c r="N62" s="5"/>
      <c r="O62" s="5"/>
      <c r="P62" s="62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9"/>
      <c r="AE62" s="59"/>
      <c r="AF62" s="59"/>
    </row>
    <row r="63" ht="18.0" customHeight="1">
      <c r="A63" s="5"/>
      <c r="B63" s="5"/>
      <c r="C63" s="5"/>
      <c r="D63" s="5"/>
      <c r="E63" s="5"/>
      <c r="F63" s="5"/>
      <c r="G63" s="60"/>
      <c r="H63" s="60"/>
      <c r="I63" s="60"/>
      <c r="J63" s="60"/>
      <c r="K63" s="60"/>
      <c r="L63" s="60"/>
      <c r="M63" s="5"/>
      <c r="N63" s="5"/>
      <c r="O63" s="5"/>
      <c r="P63" s="62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9"/>
      <c r="AE63" s="59"/>
      <c r="AF63" s="59"/>
    </row>
    <row r="64" ht="18.0" customHeight="1">
      <c r="A64" s="5"/>
      <c r="B64" s="5"/>
      <c r="C64" s="5"/>
      <c r="D64" s="5"/>
      <c r="E64" s="5"/>
      <c r="F64" s="5"/>
      <c r="G64" s="60"/>
      <c r="H64" s="60"/>
      <c r="I64" s="60"/>
      <c r="J64" s="60"/>
      <c r="K64" s="60"/>
      <c r="L64" s="60"/>
      <c r="M64" s="5"/>
      <c r="N64" s="5"/>
      <c r="O64" s="5"/>
      <c r="P64" s="62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9"/>
      <c r="AE64" s="59"/>
      <c r="AF64" s="59"/>
    </row>
    <row r="65" ht="18.0" customHeight="1">
      <c r="A65" s="5"/>
      <c r="B65" s="5"/>
      <c r="C65" s="5"/>
      <c r="D65" s="5"/>
      <c r="E65" s="5"/>
      <c r="F65" s="5"/>
      <c r="G65" s="60"/>
      <c r="H65" s="60"/>
      <c r="I65" s="60"/>
      <c r="J65" s="60"/>
      <c r="K65" s="60"/>
      <c r="L65" s="60"/>
      <c r="M65" s="5"/>
      <c r="N65" s="5"/>
      <c r="O65" s="5"/>
      <c r="P65" s="62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9"/>
      <c r="AE65" s="59"/>
      <c r="AF65" s="59"/>
    </row>
    <row r="66" ht="18.0" customHeight="1">
      <c r="A66" s="5"/>
      <c r="B66" s="5"/>
      <c r="C66" s="5"/>
      <c r="D66" s="5"/>
      <c r="E66" s="5"/>
      <c r="F66" s="5"/>
      <c r="G66" s="60"/>
      <c r="H66" s="60"/>
      <c r="I66" s="60"/>
      <c r="J66" s="60"/>
      <c r="K66" s="60"/>
      <c r="L66" s="60"/>
      <c r="M66" s="5"/>
      <c r="N66" s="5"/>
      <c r="O66" s="5"/>
      <c r="P66" s="62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9"/>
      <c r="AE66" s="59"/>
      <c r="AF66" s="59"/>
    </row>
    <row r="67" ht="18.0" customHeight="1">
      <c r="A67" s="5"/>
      <c r="B67" s="5"/>
      <c r="C67" s="5"/>
      <c r="D67" s="5"/>
      <c r="E67" s="5"/>
      <c r="F67" s="5"/>
      <c r="G67" s="60"/>
      <c r="H67" s="60"/>
      <c r="I67" s="60"/>
      <c r="J67" s="60"/>
      <c r="K67" s="60"/>
      <c r="L67" s="60"/>
      <c r="M67" s="5"/>
      <c r="N67" s="5"/>
      <c r="O67" s="5"/>
      <c r="P67" s="62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9"/>
      <c r="AE67" s="59"/>
      <c r="AF67" s="59"/>
    </row>
    <row r="68" ht="18.0" customHeight="1">
      <c r="A68" s="5"/>
      <c r="B68" s="5"/>
      <c r="C68" s="5"/>
      <c r="D68" s="5"/>
      <c r="E68" s="5"/>
      <c r="F68" s="5"/>
      <c r="G68" s="60"/>
      <c r="H68" s="60"/>
      <c r="I68" s="60"/>
      <c r="J68" s="60"/>
      <c r="K68" s="60"/>
      <c r="L68" s="60"/>
      <c r="M68" s="5"/>
      <c r="N68" s="5"/>
      <c r="O68" s="5"/>
      <c r="P68" s="62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9"/>
      <c r="AE68" s="59"/>
      <c r="AF68" s="59"/>
    </row>
    <row r="69" ht="18.0" customHeight="1">
      <c r="A69" s="5"/>
      <c r="B69" s="5"/>
      <c r="C69" s="5"/>
      <c r="D69" s="5"/>
      <c r="E69" s="5"/>
      <c r="F69" s="5"/>
      <c r="G69" s="60"/>
      <c r="H69" s="60"/>
      <c r="I69" s="60"/>
      <c r="J69" s="60"/>
      <c r="K69" s="60"/>
      <c r="L69" s="60"/>
      <c r="M69" s="5"/>
      <c r="N69" s="5"/>
      <c r="O69" s="5"/>
      <c r="P69" s="62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9"/>
      <c r="AE69" s="59"/>
      <c r="AF69" s="59"/>
    </row>
    <row r="70" ht="18.0" customHeight="1">
      <c r="A70" s="5"/>
      <c r="B70" s="5"/>
      <c r="C70" s="5"/>
      <c r="D70" s="5"/>
      <c r="E70" s="5"/>
      <c r="F70" s="5"/>
      <c r="G70" s="60"/>
      <c r="H70" s="60"/>
      <c r="I70" s="60"/>
      <c r="J70" s="60"/>
      <c r="K70" s="60"/>
      <c r="L70" s="60"/>
      <c r="M70" s="5"/>
      <c r="N70" s="5"/>
      <c r="O70" s="5"/>
      <c r="P70" s="62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9"/>
      <c r="AE70" s="59"/>
      <c r="AF70" s="59"/>
    </row>
    <row r="71" ht="18.0" customHeight="1">
      <c r="A71" s="5"/>
      <c r="B71" s="5"/>
      <c r="C71" s="5"/>
      <c r="D71" s="5"/>
      <c r="E71" s="5"/>
      <c r="F71" s="5"/>
      <c r="G71" s="60"/>
      <c r="H71" s="60"/>
      <c r="I71" s="60"/>
      <c r="J71" s="60"/>
      <c r="K71" s="60"/>
      <c r="L71" s="60"/>
      <c r="M71" s="5"/>
      <c r="N71" s="5"/>
      <c r="O71" s="5"/>
      <c r="P71" s="62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9"/>
      <c r="AE71" s="59"/>
      <c r="AF71" s="59"/>
    </row>
    <row r="72" ht="18.0" customHeight="1">
      <c r="A72" s="5"/>
      <c r="B72" s="5"/>
      <c r="C72" s="5"/>
      <c r="D72" s="5"/>
      <c r="E72" s="5"/>
      <c r="F72" s="5"/>
      <c r="G72" s="60"/>
      <c r="H72" s="60"/>
      <c r="I72" s="60"/>
      <c r="J72" s="60"/>
      <c r="K72" s="60"/>
      <c r="L72" s="60"/>
      <c r="M72" s="5"/>
      <c r="N72" s="5"/>
      <c r="O72" s="5"/>
      <c r="P72" s="62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9"/>
      <c r="AE72" s="59"/>
      <c r="AF72" s="59"/>
    </row>
    <row r="73" ht="18.0" customHeight="1">
      <c r="A73" s="5"/>
      <c r="B73" s="5"/>
      <c r="C73" s="5"/>
      <c r="D73" s="5"/>
      <c r="E73" s="5"/>
      <c r="F73" s="5"/>
      <c r="G73" s="60"/>
      <c r="H73" s="60"/>
      <c r="I73" s="60"/>
      <c r="J73" s="60"/>
      <c r="K73" s="60"/>
      <c r="L73" s="60"/>
      <c r="M73" s="5"/>
      <c r="N73" s="5"/>
      <c r="O73" s="5"/>
      <c r="P73" s="62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9"/>
      <c r="AE73" s="59"/>
      <c r="AF73" s="59"/>
    </row>
    <row r="74" ht="18.0" customHeight="1">
      <c r="A74" s="5"/>
      <c r="B74" s="5"/>
      <c r="C74" s="5"/>
      <c r="D74" s="5"/>
      <c r="E74" s="5"/>
      <c r="F74" s="5"/>
      <c r="G74" s="60"/>
      <c r="H74" s="60"/>
      <c r="I74" s="60"/>
      <c r="J74" s="60"/>
      <c r="K74" s="60"/>
      <c r="L74" s="60"/>
      <c r="M74" s="5"/>
      <c r="N74" s="5"/>
      <c r="O74" s="5"/>
      <c r="P74" s="62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9"/>
      <c r="AE74" s="59"/>
      <c r="AF74" s="59"/>
    </row>
    <row r="75" ht="18.0" customHeight="1">
      <c r="A75" s="5"/>
      <c r="B75" s="5"/>
      <c r="C75" s="5"/>
      <c r="D75" s="5"/>
      <c r="E75" s="5"/>
      <c r="F75" s="5"/>
      <c r="G75" s="60"/>
      <c r="H75" s="60"/>
      <c r="I75" s="60"/>
      <c r="J75" s="60"/>
      <c r="K75" s="60"/>
      <c r="L75" s="60"/>
      <c r="M75" s="5"/>
      <c r="N75" s="5"/>
      <c r="O75" s="5"/>
      <c r="P75" s="62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9"/>
      <c r="AE75" s="59"/>
      <c r="AF75" s="59"/>
    </row>
    <row r="76" ht="18.0" customHeight="1">
      <c r="A76" s="5"/>
      <c r="B76" s="5"/>
      <c r="C76" s="5"/>
      <c r="D76" s="5"/>
      <c r="E76" s="5"/>
      <c r="F76" s="5"/>
      <c r="G76" s="60"/>
      <c r="H76" s="60"/>
      <c r="I76" s="60"/>
      <c r="J76" s="60"/>
      <c r="K76" s="60"/>
      <c r="L76" s="60"/>
      <c r="M76" s="5"/>
      <c r="N76" s="5"/>
      <c r="O76" s="5"/>
      <c r="P76" s="62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9"/>
      <c r="AE76" s="59"/>
      <c r="AF76" s="59"/>
    </row>
    <row r="77" ht="18.0" customHeight="1">
      <c r="A77" s="5"/>
      <c r="B77" s="5"/>
      <c r="C77" s="5"/>
      <c r="D77" s="5"/>
      <c r="E77" s="5"/>
      <c r="F77" s="5"/>
      <c r="G77" s="60"/>
      <c r="H77" s="60"/>
      <c r="I77" s="60"/>
      <c r="J77" s="60"/>
      <c r="K77" s="60"/>
      <c r="L77" s="60"/>
      <c r="M77" s="5"/>
      <c r="N77" s="5"/>
      <c r="O77" s="5"/>
      <c r="P77" s="62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9"/>
      <c r="AE77" s="59"/>
      <c r="AF77" s="59"/>
    </row>
    <row r="78" ht="18.0" customHeight="1">
      <c r="A78" s="5"/>
      <c r="B78" s="5"/>
      <c r="C78" s="5"/>
      <c r="D78" s="5"/>
      <c r="E78" s="5"/>
      <c r="F78" s="5"/>
      <c r="G78" s="60"/>
      <c r="H78" s="60"/>
      <c r="I78" s="60"/>
      <c r="J78" s="60"/>
      <c r="K78" s="60"/>
      <c r="L78" s="60"/>
      <c r="M78" s="5"/>
      <c r="N78" s="5"/>
      <c r="O78" s="5"/>
      <c r="P78" s="62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9"/>
      <c r="AE78" s="59"/>
      <c r="AF78" s="59"/>
    </row>
    <row r="79" ht="18.0" customHeight="1">
      <c r="A79" s="5"/>
      <c r="B79" s="5"/>
      <c r="C79" s="5"/>
      <c r="D79" s="5"/>
      <c r="E79" s="5"/>
      <c r="F79" s="5"/>
      <c r="G79" s="60"/>
      <c r="H79" s="60"/>
      <c r="I79" s="60"/>
      <c r="J79" s="60"/>
      <c r="K79" s="60"/>
      <c r="L79" s="60"/>
      <c r="M79" s="5"/>
      <c r="N79" s="5"/>
      <c r="O79" s="5"/>
      <c r="P79" s="62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9"/>
      <c r="AE79" s="59"/>
      <c r="AF79" s="59"/>
    </row>
    <row r="80" ht="18.0" customHeight="1">
      <c r="A80" s="5"/>
      <c r="B80" s="5"/>
      <c r="C80" s="5"/>
      <c r="D80" s="5"/>
      <c r="E80" s="5"/>
      <c r="F80" s="5"/>
      <c r="G80" s="60"/>
      <c r="H80" s="60"/>
      <c r="I80" s="60"/>
      <c r="J80" s="60"/>
      <c r="K80" s="60"/>
      <c r="L80" s="60"/>
      <c r="M80" s="5"/>
      <c r="N80" s="5"/>
      <c r="O80" s="5"/>
      <c r="P80" s="62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9"/>
      <c r="AE80" s="59"/>
      <c r="AF80" s="59"/>
    </row>
    <row r="81" ht="18.0" customHeight="1">
      <c r="A81" s="5"/>
      <c r="B81" s="5"/>
      <c r="C81" s="5"/>
      <c r="D81" s="5"/>
      <c r="E81" s="5"/>
      <c r="F81" s="5"/>
      <c r="G81" s="60"/>
      <c r="H81" s="60"/>
      <c r="I81" s="60"/>
      <c r="J81" s="60"/>
      <c r="K81" s="60"/>
      <c r="L81" s="60"/>
      <c r="M81" s="5"/>
      <c r="N81" s="5"/>
      <c r="O81" s="5"/>
      <c r="P81" s="62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9"/>
      <c r="AE81" s="59"/>
      <c r="AF81" s="59"/>
    </row>
    <row r="82" ht="18.0" customHeight="1">
      <c r="A82" s="5"/>
      <c r="B82" s="5"/>
      <c r="C82" s="5"/>
      <c r="D82" s="5"/>
      <c r="E82" s="5"/>
      <c r="F82" s="5"/>
      <c r="G82" s="60"/>
      <c r="H82" s="60"/>
      <c r="I82" s="60"/>
      <c r="J82" s="60"/>
      <c r="K82" s="60"/>
      <c r="L82" s="60"/>
      <c r="M82" s="5"/>
      <c r="N82" s="5"/>
      <c r="O82" s="5"/>
      <c r="P82" s="62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9"/>
      <c r="AE82" s="59"/>
      <c r="AF82" s="59"/>
    </row>
    <row r="83" ht="18.0" customHeight="1">
      <c r="A83" s="5"/>
      <c r="B83" s="5"/>
      <c r="C83" s="5"/>
      <c r="D83" s="5"/>
      <c r="E83" s="5"/>
      <c r="F83" s="5"/>
      <c r="G83" s="60"/>
      <c r="H83" s="60"/>
      <c r="I83" s="60"/>
      <c r="J83" s="60"/>
      <c r="K83" s="60"/>
      <c r="L83" s="60"/>
      <c r="M83" s="5"/>
      <c r="N83" s="5"/>
      <c r="O83" s="5"/>
      <c r="P83" s="62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9"/>
      <c r="AE83" s="59"/>
      <c r="AF83" s="59"/>
    </row>
    <row r="84" ht="18.0" customHeight="1">
      <c r="A84" s="5"/>
      <c r="B84" s="5"/>
      <c r="C84" s="5"/>
      <c r="D84" s="5"/>
      <c r="E84" s="5"/>
      <c r="F84" s="5"/>
      <c r="G84" s="60"/>
      <c r="H84" s="60"/>
      <c r="I84" s="60"/>
      <c r="J84" s="60"/>
      <c r="K84" s="60"/>
      <c r="L84" s="60"/>
      <c r="M84" s="5"/>
      <c r="N84" s="5"/>
      <c r="O84" s="5"/>
      <c r="P84" s="62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9"/>
      <c r="AE84" s="59"/>
      <c r="AF84" s="59"/>
    </row>
    <row r="85" ht="18.0" customHeight="1">
      <c r="A85" s="5"/>
      <c r="B85" s="5"/>
      <c r="C85" s="5"/>
      <c r="D85" s="5"/>
      <c r="E85" s="5"/>
      <c r="F85" s="5"/>
      <c r="G85" s="60"/>
      <c r="H85" s="60"/>
      <c r="I85" s="60"/>
      <c r="J85" s="60"/>
      <c r="K85" s="60"/>
      <c r="L85" s="60"/>
      <c r="M85" s="5"/>
      <c r="N85" s="5"/>
      <c r="O85" s="5"/>
      <c r="P85" s="62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9"/>
      <c r="AE85" s="59"/>
      <c r="AF85" s="59"/>
    </row>
    <row r="86" ht="18.0" customHeight="1">
      <c r="A86" s="5"/>
      <c r="B86" s="5"/>
      <c r="C86" s="5"/>
      <c r="D86" s="5"/>
      <c r="E86" s="5"/>
      <c r="F86" s="5"/>
      <c r="G86" s="60"/>
      <c r="H86" s="60"/>
      <c r="I86" s="60"/>
      <c r="J86" s="60"/>
      <c r="K86" s="60"/>
      <c r="L86" s="60"/>
      <c r="M86" s="5"/>
      <c r="N86" s="5"/>
      <c r="O86" s="5"/>
      <c r="P86" s="62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9"/>
      <c r="AE86" s="59"/>
      <c r="AF86" s="59"/>
    </row>
    <row r="87" ht="18.0" customHeight="1">
      <c r="A87" s="5"/>
      <c r="B87" s="5"/>
      <c r="C87" s="5"/>
      <c r="D87" s="5"/>
      <c r="E87" s="5"/>
      <c r="F87" s="5"/>
      <c r="G87" s="60"/>
      <c r="H87" s="60"/>
      <c r="I87" s="60"/>
      <c r="J87" s="60"/>
      <c r="K87" s="60"/>
      <c r="L87" s="60"/>
      <c r="M87" s="5"/>
      <c r="N87" s="5"/>
      <c r="O87" s="5"/>
      <c r="P87" s="62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9"/>
      <c r="AE87" s="59"/>
      <c r="AF87" s="59"/>
    </row>
    <row r="88" ht="18.0" customHeight="1">
      <c r="A88" s="5"/>
      <c r="B88" s="5"/>
      <c r="C88" s="5"/>
      <c r="D88" s="5"/>
      <c r="E88" s="5"/>
      <c r="F88" s="5"/>
      <c r="G88" s="60"/>
      <c r="H88" s="60"/>
      <c r="I88" s="60"/>
      <c r="J88" s="60"/>
      <c r="K88" s="60"/>
      <c r="L88" s="60"/>
      <c r="M88" s="5"/>
      <c r="N88" s="5"/>
      <c r="O88" s="5"/>
      <c r="P88" s="62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9"/>
      <c r="AE88" s="59"/>
      <c r="AF88" s="59"/>
    </row>
    <row r="89" ht="18.0" customHeight="1">
      <c r="A89" s="5"/>
      <c r="B89" s="5"/>
      <c r="C89" s="5"/>
      <c r="D89" s="5"/>
      <c r="E89" s="5"/>
      <c r="F89" s="5"/>
      <c r="G89" s="60"/>
      <c r="H89" s="60"/>
      <c r="I89" s="60"/>
      <c r="J89" s="60"/>
      <c r="K89" s="60"/>
      <c r="L89" s="60"/>
      <c r="M89" s="5"/>
      <c r="N89" s="5"/>
      <c r="O89" s="5"/>
      <c r="P89" s="62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9"/>
      <c r="AE89" s="59"/>
      <c r="AF89" s="59"/>
    </row>
    <row r="90" ht="18.0" customHeight="1">
      <c r="A90" s="5"/>
      <c r="B90" s="5"/>
      <c r="C90" s="5"/>
      <c r="D90" s="5"/>
      <c r="E90" s="5"/>
      <c r="F90" s="5"/>
      <c r="G90" s="60"/>
      <c r="H90" s="60"/>
      <c r="I90" s="60"/>
      <c r="J90" s="60"/>
      <c r="K90" s="60"/>
      <c r="L90" s="60"/>
      <c r="M90" s="5"/>
      <c r="N90" s="5"/>
      <c r="O90" s="5"/>
      <c r="P90" s="62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9"/>
      <c r="AE90" s="59"/>
      <c r="AF90" s="59"/>
    </row>
    <row r="91" ht="18.0" customHeight="1">
      <c r="A91" s="5"/>
      <c r="B91" s="5"/>
      <c r="C91" s="5"/>
      <c r="D91" s="5"/>
      <c r="E91" s="5"/>
      <c r="F91" s="5"/>
      <c r="G91" s="60"/>
      <c r="H91" s="60"/>
      <c r="I91" s="60"/>
      <c r="J91" s="60"/>
      <c r="K91" s="60"/>
      <c r="L91" s="60"/>
      <c r="M91" s="5"/>
      <c r="N91" s="5"/>
      <c r="O91" s="5"/>
      <c r="P91" s="62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9"/>
      <c r="AE91" s="59"/>
      <c r="AF91" s="59"/>
    </row>
    <row r="92" ht="18.0" customHeight="1">
      <c r="A92" s="5"/>
      <c r="B92" s="5"/>
      <c r="C92" s="5"/>
      <c r="D92" s="5"/>
      <c r="E92" s="5"/>
      <c r="F92" s="5"/>
      <c r="G92" s="60"/>
      <c r="H92" s="60"/>
      <c r="I92" s="60"/>
      <c r="J92" s="60"/>
      <c r="K92" s="60"/>
      <c r="L92" s="60"/>
      <c r="M92" s="5"/>
      <c r="N92" s="5"/>
      <c r="O92" s="5"/>
      <c r="P92" s="62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9"/>
      <c r="AE92" s="59"/>
      <c r="AF92" s="59"/>
    </row>
    <row r="93" ht="18.0" customHeight="1">
      <c r="A93" s="5"/>
      <c r="B93" s="5"/>
      <c r="C93" s="5"/>
      <c r="D93" s="5"/>
      <c r="E93" s="5"/>
      <c r="F93" s="5"/>
      <c r="G93" s="60"/>
      <c r="H93" s="60"/>
      <c r="I93" s="60"/>
      <c r="J93" s="60"/>
      <c r="K93" s="60"/>
      <c r="L93" s="60"/>
      <c r="M93" s="5"/>
      <c r="N93" s="5"/>
      <c r="O93" s="5"/>
      <c r="P93" s="62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9"/>
      <c r="AE93" s="59"/>
      <c r="AF93" s="59"/>
    </row>
    <row r="94" ht="18.0" customHeight="1">
      <c r="A94" s="5"/>
      <c r="B94" s="5"/>
      <c r="C94" s="5"/>
      <c r="D94" s="5"/>
      <c r="E94" s="5"/>
      <c r="F94" s="5"/>
      <c r="G94" s="60"/>
      <c r="H94" s="60"/>
      <c r="I94" s="60"/>
      <c r="J94" s="60"/>
      <c r="K94" s="60"/>
      <c r="L94" s="60"/>
      <c r="M94" s="5"/>
      <c r="N94" s="5"/>
      <c r="O94" s="5"/>
      <c r="P94" s="62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9"/>
      <c r="AE94" s="59"/>
      <c r="AF94" s="59"/>
    </row>
    <row r="95" ht="18.0" customHeight="1">
      <c r="A95" s="5"/>
      <c r="B95" s="5"/>
      <c r="C95" s="5"/>
      <c r="D95" s="5"/>
      <c r="E95" s="5"/>
      <c r="F95" s="5"/>
      <c r="G95" s="60"/>
      <c r="H95" s="60"/>
      <c r="I95" s="60"/>
      <c r="J95" s="60"/>
      <c r="K95" s="60"/>
      <c r="L95" s="60"/>
      <c r="M95" s="5"/>
      <c r="N95" s="5"/>
      <c r="O95" s="5"/>
      <c r="P95" s="62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9"/>
      <c r="AE95" s="59"/>
      <c r="AF95" s="59"/>
    </row>
    <row r="96" ht="18.0" customHeight="1">
      <c r="A96" s="5"/>
      <c r="B96" s="5"/>
      <c r="C96" s="5"/>
      <c r="D96" s="5"/>
      <c r="E96" s="5"/>
      <c r="F96" s="5"/>
      <c r="G96" s="60"/>
      <c r="H96" s="60"/>
      <c r="I96" s="60"/>
      <c r="J96" s="60"/>
      <c r="K96" s="60"/>
      <c r="L96" s="60"/>
      <c r="M96" s="5"/>
      <c r="N96" s="5"/>
      <c r="O96" s="5"/>
      <c r="P96" s="62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9"/>
      <c r="AE96" s="59"/>
      <c r="AF96" s="59"/>
    </row>
    <row r="97" ht="18.0" customHeight="1">
      <c r="A97" s="5"/>
      <c r="B97" s="5"/>
      <c r="C97" s="5"/>
      <c r="D97" s="5"/>
      <c r="E97" s="5"/>
      <c r="F97" s="5"/>
      <c r="G97" s="60"/>
      <c r="H97" s="60"/>
      <c r="I97" s="60"/>
      <c r="J97" s="60"/>
      <c r="K97" s="60"/>
      <c r="L97" s="60"/>
      <c r="M97" s="5"/>
      <c r="N97" s="5"/>
      <c r="O97" s="5"/>
      <c r="P97" s="62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9"/>
      <c r="AE97" s="59"/>
      <c r="AF97" s="59"/>
    </row>
    <row r="98" ht="18.0" customHeight="1">
      <c r="A98" s="5"/>
      <c r="B98" s="5"/>
      <c r="C98" s="5"/>
      <c r="D98" s="5"/>
      <c r="E98" s="5"/>
      <c r="F98" s="5"/>
      <c r="G98" s="60"/>
      <c r="H98" s="60"/>
      <c r="I98" s="60"/>
      <c r="J98" s="60"/>
      <c r="K98" s="60"/>
      <c r="L98" s="60"/>
      <c r="M98" s="5"/>
      <c r="N98" s="5"/>
      <c r="O98" s="5"/>
      <c r="P98" s="62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9"/>
      <c r="AE98" s="59"/>
      <c r="AF98" s="59"/>
    </row>
    <row r="99" ht="18.0" customHeight="1">
      <c r="A99" s="5"/>
      <c r="B99" s="5"/>
      <c r="C99" s="5"/>
      <c r="D99" s="5"/>
      <c r="E99" s="5"/>
      <c r="F99" s="5"/>
      <c r="G99" s="60"/>
      <c r="H99" s="60"/>
      <c r="I99" s="60"/>
      <c r="J99" s="60"/>
      <c r="K99" s="60"/>
      <c r="L99" s="60"/>
      <c r="M99" s="5"/>
      <c r="N99" s="5"/>
      <c r="O99" s="5"/>
      <c r="P99" s="62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9"/>
      <c r="AE99" s="59"/>
      <c r="AF99" s="59"/>
    </row>
    <row r="100" ht="18.0" customHeight="1">
      <c r="A100" s="5"/>
      <c r="B100" s="5"/>
      <c r="C100" s="5"/>
      <c r="D100" s="5"/>
      <c r="E100" s="5"/>
      <c r="F100" s="5"/>
      <c r="G100" s="60"/>
      <c r="H100" s="60"/>
      <c r="I100" s="60"/>
      <c r="J100" s="60"/>
      <c r="K100" s="60"/>
      <c r="L100" s="60"/>
      <c r="M100" s="5"/>
      <c r="N100" s="5"/>
      <c r="O100" s="5"/>
      <c r="P100" s="62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9"/>
      <c r="AE100" s="59"/>
      <c r="AF100" s="59"/>
    </row>
    <row r="101" ht="18.0" customHeight="1">
      <c r="A101" s="5"/>
      <c r="B101" s="5"/>
      <c r="C101" s="5"/>
      <c r="D101" s="5"/>
      <c r="E101" s="5"/>
      <c r="F101" s="5"/>
      <c r="G101" s="60"/>
      <c r="H101" s="60"/>
      <c r="I101" s="60"/>
      <c r="J101" s="60"/>
      <c r="K101" s="60"/>
      <c r="L101" s="60"/>
      <c r="M101" s="5"/>
      <c r="N101" s="5"/>
      <c r="O101" s="5"/>
      <c r="P101" s="62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9"/>
      <c r="AE101" s="59"/>
      <c r="AF101" s="59"/>
    </row>
    <row r="102" ht="18.0" customHeight="1">
      <c r="A102" s="5"/>
      <c r="B102" s="5"/>
      <c r="C102" s="5"/>
      <c r="D102" s="5"/>
      <c r="E102" s="5"/>
      <c r="F102" s="5"/>
      <c r="G102" s="60"/>
      <c r="H102" s="60"/>
      <c r="I102" s="60"/>
      <c r="J102" s="60"/>
      <c r="K102" s="60"/>
      <c r="L102" s="60"/>
      <c r="M102" s="5"/>
      <c r="N102" s="5"/>
      <c r="O102" s="5"/>
      <c r="P102" s="62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9"/>
      <c r="AE102" s="59"/>
      <c r="AF102" s="59"/>
    </row>
    <row r="103" ht="18.0" customHeight="1">
      <c r="A103" s="5"/>
      <c r="B103" s="5"/>
      <c r="C103" s="5"/>
      <c r="D103" s="5"/>
      <c r="E103" s="5"/>
      <c r="F103" s="5"/>
      <c r="G103" s="60"/>
      <c r="H103" s="60"/>
      <c r="I103" s="60"/>
      <c r="J103" s="60"/>
      <c r="K103" s="60"/>
      <c r="L103" s="60"/>
      <c r="M103" s="5"/>
      <c r="N103" s="5"/>
      <c r="O103" s="5"/>
      <c r="P103" s="62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9"/>
      <c r="AE103" s="59"/>
      <c r="AF103" s="59"/>
    </row>
    <row r="104" ht="18.0" customHeight="1">
      <c r="A104" s="5"/>
      <c r="B104" s="5"/>
      <c r="C104" s="5"/>
      <c r="D104" s="5"/>
      <c r="E104" s="5"/>
      <c r="F104" s="5"/>
      <c r="G104" s="60"/>
      <c r="H104" s="60"/>
      <c r="I104" s="60"/>
      <c r="J104" s="60"/>
      <c r="K104" s="60"/>
      <c r="L104" s="60"/>
      <c r="M104" s="5"/>
      <c r="N104" s="5"/>
      <c r="O104" s="5"/>
      <c r="P104" s="62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9"/>
      <c r="AE104" s="59"/>
      <c r="AF104" s="59"/>
    </row>
    <row r="105" ht="18.0" customHeight="1">
      <c r="A105" s="5"/>
      <c r="B105" s="5"/>
      <c r="C105" s="5"/>
      <c r="D105" s="5"/>
      <c r="E105" s="5"/>
      <c r="F105" s="5"/>
      <c r="G105" s="60"/>
      <c r="H105" s="60"/>
      <c r="I105" s="60"/>
      <c r="J105" s="60"/>
      <c r="K105" s="60"/>
      <c r="L105" s="60"/>
      <c r="M105" s="5"/>
      <c r="N105" s="5"/>
      <c r="O105" s="5"/>
      <c r="P105" s="62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9"/>
      <c r="AE105" s="59"/>
      <c r="AF105" s="59"/>
    </row>
    <row r="106" ht="18.0" customHeight="1">
      <c r="A106" s="5"/>
      <c r="B106" s="5"/>
      <c r="C106" s="5"/>
      <c r="D106" s="5"/>
      <c r="E106" s="5"/>
      <c r="F106" s="5"/>
      <c r="G106" s="60"/>
      <c r="H106" s="60"/>
      <c r="I106" s="60"/>
      <c r="J106" s="60"/>
      <c r="K106" s="60"/>
      <c r="L106" s="60"/>
      <c r="M106" s="5"/>
      <c r="N106" s="5"/>
      <c r="O106" s="5"/>
      <c r="P106" s="62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9"/>
      <c r="AE106" s="59"/>
      <c r="AF106" s="59"/>
    </row>
    <row r="107" ht="18.0" customHeight="1">
      <c r="A107" s="5"/>
      <c r="B107" s="5"/>
      <c r="C107" s="5"/>
      <c r="D107" s="5"/>
      <c r="E107" s="5"/>
      <c r="F107" s="5"/>
      <c r="G107" s="60"/>
      <c r="H107" s="60"/>
      <c r="I107" s="60"/>
      <c r="J107" s="60"/>
      <c r="K107" s="60"/>
      <c r="L107" s="60"/>
      <c r="M107" s="5"/>
      <c r="N107" s="5"/>
      <c r="O107" s="5"/>
      <c r="P107" s="62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9"/>
      <c r="AE107" s="59"/>
      <c r="AF107" s="59"/>
    </row>
    <row r="108" ht="18.0" customHeight="1">
      <c r="A108" s="5"/>
      <c r="B108" s="5"/>
      <c r="C108" s="5"/>
      <c r="D108" s="5"/>
      <c r="E108" s="5"/>
      <c r="F108" s="5"/>
      <c r="G108" s="60"/>
      <c r="H108" s="60"/>
      <c r="I108" s="60"/>
      <c r="J108" s="60"/>
      <c r="K108" s="60"/>
      <c r="L108" s="60"/>
      <c r="M108" s="5"/>
      <c r="N108" s="5"/>
      <c r="O108" s="5"/>
      <c r="P108" s="62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9"/>
      <c r="AE108" s="59"/>
      <c r="AF108" s="59"/>
    </row>
    <row r="109" ht="18.0" customHeight="1">
      <c r="A109" s="5"/>
      <c r="B109" s="5"/>
      <c r="C109" s="5"/>
      <c r="D109" s="5"/>
      <c r="E109" s="5"/>
      <c r="F109" s="5"/>
      <c r="G109" s="60"/>
      <c r="H109" s="60"/>
      <c r="I109" s="60"/>
      <c r="J109" s="60"/>
      <c r="K109" s="60"/>
      <c r="L109" s="60"/>
      <c r="M109" s="5"/>
      <c r="N109" s="5"/>
      <c r="O109" s="5"/>
      <c r="P109" s="62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9"/>
      <c r="AE109" s="59"/>
      <c r="AF109" s="59"/>
    </row>
    <row r="110" ht="18.0" customHeight="1">
      <c r="A110" s="5"/>
      <c r="B110" s="5"/>
      <c r="C110" s="5"/>
      <c r="D110" s="5"/>
      <c r="E110" s="5"/>
      <c r="F110" s="5"/>
      <c r="G110" s="60"/>
      <c r="H110" s="60"/>
      <c r="I110" s="60"/>
      <c r="J110" s="60"/>
      <c r="K110" s="60"/>
      <c r="L110" s="60"/>
      <c r="M110" s="5"/>
      <c r="N110" s="5"/>
      <c r="O110" s="5"/>
      <c r="P110" s="62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9"/>
      <c r="AE110" s="59"/>
      <c r="AF110" s="59"/>
    </row>
    <row r="111" ht="18.0" customHeight="1">
      <c r="A111" s="5"/>
      <c r="B111" s="5"/>
      <c r="C111" s="5"/>
      <c r="D111" s="5"/>
      <c r="E111" s="5"/>
      <c r="F111" s="5"/>
      <c r="G111" s="60"/>
      <c r="H111" s="60"/>
      <c r="I111" s="60"/>
      <c r="J111" s="60"/>
      <c r="K111" s="60"/>
      <c r="L111" s="60"/>
      <c r="M111" s="5"/>
      <c r="N111" s="5"/>
      <c r="O111" s="5"/>
      <c r="P111" s="62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9"/>
      <c r="AE111" s="59"/>
      <c r="AF111" s="59"/>
    </row>
    <row r="112" ht="18.0" customHeight="1">
      <c r="A112" s="5"/>
      <c r="B112" s="5"/>
      <c r="C112" s="5"/>
      <c r="D112" s="5"/>
      <c r="E112" s="5"/>
      <c r="F112" s="5"/>
      <c r="G112" s="60"/>
      <c r="H112" s="60"/>
      <c r="I112" s="60"/>
      <c r="J112" s="60"/>
      <c r="K112" s="60"/>
      <c r="L112" s="60"/>
      <c r="M112" s="5"/>
      <c r="N112" s="5"/>
      <c r="O112" s="5"/>
      <c r="P112" s="62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9"/>
      <c r="AE112" s="59"/>
      <c r="AF112" s="59"/>
    </row>
    <row r="113" ht="18.0" customHeight="1">
      <c r="A113" s="5"/>
      <c r="B113" s="5"/>
      <c r="C113" s="5"/>
      <c r="D113" s="5"/>
      <c r="E113" s="5"/>
      <c r="F113" s="5"/>
      <c r="G113" s="60"/>
      <c r="H113" s="60"/>
      <c r="I113" s="60"/>
      <c r="J113" s="60"/>
      <c r="K113" s="60"/>
      <c r="L113" s="60"/>
      <c r="M113" s="5"/>
      <c r="N113" s="5"/>
      <c r="O113" s="5"/>
      <c r="P113" s="62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9"/>
      <c r="AE113" s="59"/>
      <c r="AF113" s="59"/>
    </row>
    <row r="114" ht="18.0" customHeight="1">
      <c r="A114" s="5"/>
      <c r="B114" s="5"/>
      <c r="C114" s="5"/>
      <c r="D114" s="5"/>
      <c r="E114" s="5"/>
      <c r="F114" s="5"/>
      <c r="G114" s="60"/>
      <c r="H114" s="60"/>
      <c r="I114" s="60"/>
      <c r="J114" s="60"/>
      <c r="K114" s="60"/>
      <c r="L114" s="60"/>
      <c r="M114" s="5"/>
      <c r="N114" s="5"/>
      <c r="O114" s="5"/>
      <c r="P114" s="62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9"/>
      <c r="AE114" s="59"/>
      <c r="AF114" s="59"/>
    </row>
    <row r="115" ht="18.0" customHeight="1">
      <c r="A115" s="5"/>
      <c r="B115" s="5"/>
      <c r="C115" s="5"/>
      <c r="D115" s="5"/>
      <c r="E115" s="5"/>
      <c r="F115" s="5"/>
      <c r="G115" s="60"/>
      <c r="H115" s="60"/>
      <c r="I115" s="60"/>
      <c r="J115" s="60"/>
      <c r="K115" s="60"/>
      <c r="L115" s="60"/>
      <c r="M115" s="5"/>
      <c r="N115" s="5"/>
      <c r="O115" s="5"/>
      <c r="P115" s="62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9"/>
      <c r="AE115" s="59"/>
      <c r="AF115" s="59"/>
    </row>
    <row r="116" ht="18.0" customHeight="1">
      <c r="A116" s="5"/>
      <c r="B116" s="5"/>
      <c r="C116" s="5"/>
      <c r="D116" s="5"/>
      <c r="E116" s="5"/>
      <c r="F116" s="5"/>
      <c r="G116" s="60"/>
      <c r="H116" s="60"/>
      <c r="I116" s="60"/>
      <c r="J116" s="60"/>
      <c r="K116" s="60"/>
      <c r="L116" s="60"/>
      <c r="M116" s="5"/>
      <c r="N116" s="5"/>
      <c r="O116" s="5"/>
      <c r="P116" s="62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9"/>
      <c r="AE116" s="59"/>
      <c r="AF116" s="59"/>
    </row>
    <row r="117" ht="18.0" customHeight="1">
      <c r="A117" s="5"/>
      <c r="B117" s="5"/>
      <c r="C117" s="5"/>
      <c r="D117" s="5"/>
      <c r="E117" s="5"/>
      <c r="F117" s="5"/>
      <c r="G117" s="60"/>
      <c r="H117" s="60"/>
      <c r="I117" s="60"/>
      <c r="J117" s="60"/>
      <c r="K117" s="60"/>
      <c r="L117" s="60"/>
      <c r="M117" s="5"/>
      <c r="N117" s="5"/>
      <c r="O117" s="5"/>
      <c r="P117" s="62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9"/>
      <c r="AE117" s="59"/>
      <c r="AF117" s="59"/>
    </row>
    <row r="118" ht="18.0" customHeight="1">
      <c r="A118" s="5"/>
      <c r="B118" s="5"/>
      <c r="C118" s="5"/>
      <c r="D118" s="5"/>
      <c r="E118" s="5"/>
      <c r="F118" s="5"/>
      <c r="G118" s="60"/>
      <c r="H118" s="60"/>
      <c r="I118" s="60"/>
      <c r="J118" s="60"/>
      <c r="K118" s="60"/>
      <c r="L118" s="60"/>
      <c r="M118" s="5"/>
      <c r="N118" s="5"/>
      <c r="O118" s="5"/>
      <c r="P118" s="62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9"/>
      <c r="AE118" s="59"/>
      <c r="AF118" s="59"/>
    </row>
    <row r="119" ht="18.0" customHeight="1">
      <c r="A119" s="5"/>
      <c r="B119" s="5"/>
      <c r="C119" s="5"/>
      <c r="D119" s="5"/>
      <c r="E119" s="5"/>
      <c r="F119" s="5"/>
      <c r="G119" s="60"/>
      <c r="H119" s="60"/>
      <c r="I119" s="60"/>
      <c r="J119" s="60"/>
      <c r="K119" s="60"/>
      <c r="L119" s="60"/>
      <c r="M119" s="5"/>
      <c r="N119" s="5"/>
      <c r="O119" s="5"/>
      <c r="P119" s="62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9"/>
      <c r="AE119" s="59"/>
      <c r="AF119" s="59"/>
    </row>
    <row r="120" ht="18.0" customHeight="1">
      <c r="A120" s="5"/>
      <c r="B120" s="5"/>
      <c r="C120" s="5"/>
      <c r="D120" s="5"/>
      <c r="E120" s="5"/>
      <c r="F120" s="5"/>
      <c r="G120" s="60"/>
      <c r="H120" s="60"/>
      <c r="I120" s="60"/>
      <c r="J120" s="60"/>
      <c r="K120" s="60"/>
      <c r="L120" s="60"/>
      <c r="M120" s="5"/>
      <c r="N120" s="5"/>
      <c r="O120" s="5"/>
      <c r="P120" s="62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9"/>
      <c r="AE120" s="59"/>
      <c r="AF120" s="59"/>
    </row>
    <row r="121" ht="18.0" customHeight="1">
      <c r="A121" s="5"/>
      <c r="B121" s="5"/>
      <c r="C121" s="5"/>
      <c r="D121" s="5"/>
      <c r="E121" s="5"/>
      <c r="F121" s="5"/>
      <c r="G121" s="60"/>
      <c r="H121" s="60"/>
      <c r="I121" s="60"/>
      <c r="J121" s="60"/>
      <c r="K121" s="60"/>
      <c r="L121" s="60"/>
      <c r="M121" s="5"/>
      <c r="N121" s="5"/>
      <c r="O121" s="5"/>
      <c r="P121" s="62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9"/>
      <c r="AE121" s="59"/>
      <c r="AF121" s="59"/>
    </row>
    <row r="122" ht="18.0" customHeight="1">
      <c r="A122" s="5"/>
      <c r="B122" s="5"/>
      <c r="C122" s="5"/>
      <c r="D122" s="5"/>
      <c r="E122" s="5"/>
      <c r="F122" s="5"/>
      <c r="G122" s="60"/>
      <c r="H122" s="60"/>
      <c r="I122" s="60"/>
      <c r="J122" s="60"/>
      <c r="K122" s="60"/>
      <c r="L122" s="60"/>
      <c r="M122" s="5"/>
      <c r="N122" s="5"/>
      <c r="O122" s="5"/>
      <c r="P122" s="62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9"/>
      <c r="AE122" s="59"/>
      <c r="AF122" s="59"/>
    </row>
    <row r="123" ht="18.0" customHeight="1">
      <c r="A123" s="5"/>
      <c r="B123" s="5"/>
      <c r="C123" s="5"/>
      <c r="D123" s="5"/>
      <c r="E123" s="5"/>
      <c r="F123" s="5"/>
      <c r="G123" s="60"/>
      <c r="H123" s="60"/>
      <c r="I123" s="60"/>
      <c r="J123" s="60"/>
      <c r="K123" s="60"/>
      <c r="L123" s="60"/>
      <c r="M123" s="5"/>
      <c r="N123" s="5"/>
      <c r="O123" s="5"/>
      <c r="P123" s="62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9"/>
      <c r="AE123" s="59"/>
      <c r="AF123" s="59"/>
    </row>
    <row r="124" ht="18.0" customHeight="1">
      <c r="A124" s="5"/>
      <c r="B124" s="5"/>
      <c r="C124" s="5"/>
      <c r="D124" s="5"/>
      <c r="E124" s="5"/>
      <c r="F124" s="5"/>
      <c r="G124" s="60"/>
      <c r="H124" s="60"/>
      <c r="I124" s="60"/>
      <c r="J124" s="60"/>
      <c r="K124" s="60"/>
      <c r="L124" s="60"/>
      <c r="M124" s="5"/>
      <c r="N124" s="5"/>
      <c r="O124" s="5"/>
      <c r="P124" s="62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9"/>
      <c r="AE124" s="59"/>
      <c r="AF124" s="59"/>
    </row>
    <row r="125" ht="18.0" customHeight="1">
      <c r="A125" s="5"/>
      <c r="B125" s="5"/>
      <c r="C125" s="5"/>
      <c r="D125" s="5"/>
      <c r="E125" s="5"/>
      <c r="F125" s="5"/>
      <c r="G125" s="60"/>
      <c r="H125" s="60"/>
      <c r="I125" s="60"/>
      <c r="J125" s="60"/>
      <c r="K125" s="60"/>
      <c r="L125" s="60"/>
      <c r="M125" s="5"/>
      <c r="N125" s="5"/>
      <c r="O125" s="5"/>
      <c r="P125" s="62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9"/>
      <c r="AE125" s="59"/>
      <c r="AF125" s="59"/>
    </row>
    <row r="126" ht="18.0" customHeight="1">
      <c r="A126" s="5"/>
      <c r="B126" s="5"/>
      <c r="C126" s="5"/>
      <c r="D126" s="5"/>
      <c r="E126" s="5"/>
      <c r="F126" s="5"/>
      <c r="G126" s="60"/>
      <c r="H126" s="60"/>
      <c r="I126" s="60"/>
      <c r="J126" s="60"/>
      <c r="K126" s="60"/>
      <c r="L126" s="60"/>
      <c r="M126" s="5"/>
      <c r="N126" s="5"/>
      <c r="O126" s="5"/>
      <c r="P126" s="62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9"/>
      <c r="AE126" s="59"/>
      <c r="AF126" s="59"/>
    </row>
    <row r="127" ht="18.0" customHeight="1">
      <c r="A127" s="5"/>
      <c r="B127" s="5"/>
      <c r="C127" s="5"/>
      <c r="D127" s="5"/>
      <c r="E127" s="5"/>
      <c r="F127" s="5"/>
      <c r="G127" s="60"/>
      <c r="H127" s="60"/>
      <c r="I127" s="60"/>
      <c r="J127" s="60"/>
      <c r="K127" s="60"/>
      <c r="L127" s="60"/>
      <c r="M127" s="5"/>
      <c r="N127" s="5"/>
      <c r="O127" s="5"/>
      <c r="P127" s="62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9"/>
      <c r="AE127" s="59"/>
      <c r="AF127" s="59"/>
    </row>
    <row r="128" ht="18.0" customHeight="1">
      <c r="A128" s="5"/>
      <c r="B128" s="5"/>
      <c r="C128" s="5"/>
      <c r="D128" s="5"/>
      <c r="E128" s="5"/>
      <c r="F128" s="5"/>
      <c r="G128" s="60"/>
      <c r="H128" s="60"/>
      <c r="I128" s="60"/>
      <c r="J128" s="60"/>
      <c r="K128" s="60"/>
      <c r="L128" s="60"/>
      <c r="M128" s="5"/>
      <c r="N128" s="5"/>
      <c r="O128" s="5"/>
      <c r="P128" s="62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9"/>
      <c r="AE128" s="59"/>
      <c r="AF128" s="59"/>
    </row>
    <row r="129" ht="18.0" customHeight="1">
      <c r="A129" s="5"/>
      <c r="B129" s="5"/>
      <c r="C129" s="5"/>
      <c r="D129" s="5"/>
      <c r="E129" s="5"/>
      <c r="F129" s="5"/>
      <c r="G129" s="60"/>
      <c r="H129" s="60"/>
      <c r="I129" s="60"/>
      <c r="J129" s="60"/>
      <c r="K129" s="60"/>
      <c r="L129" s="60"/>
      <c r="M129" s="5"/>
      <c r="N129" s="5"/>
      <c r="O129" s="5"/>
      <c r="P129" s="62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9"/>
      <c r="AE129" s="59"/>
      <c r="AF129" s="59"/>
    </row>
    <row r="130" ht="18.0" customHeight="1">
      <c r="A130" s="5"/>
      <c r="B130" s="5"/>
      <c r="C130" s="5"/>
      <c r="D130" s="5"/>
      <c r="E130" s="5"/>
      <c r="F130" s="5"/>
      <c r="G130" s="60"/>
      <c r="H130" s="60"/>
      <c r="I130" s="60"/>
      <c r="J130" s="60"/>
      <c r="K130" s="60"/>
      <c r="L130" s="60"/>
      <c r="M130" s="5"/>
      <c r="N130" s="5"/>
      <c r="O130" s="5"/>
      <c r="P130" s="62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9"/>
      <c r="AE130" s="59"/>
      <c r="AF130" s="59"/>
    </row>
    <row r="131" ht="18.0" customHeight="1">
      <c r="A131" s="5"/>
      <c r="B131" s="5"/>
      <c r="C131" s="5"/>
      <c r="D131" s="5"/>
      <c r="E131" s="5"/>
      <c r="F131" s="5"/>
      <c r="G131" s="60"/>
      <c r="H131" s="60"/>
      <c r="I131" s="60"/>
      <c r="J131" s="60"/>
      <c r="K131" s="60"/>
      <c r="L131" s="60"/>
      <c r="M131" s="5"/>
      <c r="N131" s="5"/>
      <c r="O131" s="5"/>
      <c r="P131" s="62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9"/>
      <c r="AE131" s="59"/>
      <c r="AF131" s="59"/>
    </row>
    <row r="132" ht="18.0" customHeight="1">
      <c r="A132" s="5"/>
      <c r="B132" s="5"/>
      <c r="C132" s="5"/>
      <c r="D132" s="5"/>
      <c r="E132" s="5"/>
      <c r="F132" s="5"/>
      <c r="G132" s="60"/>
      <c r="H132" s="60"/>
      <c r="I132" s="60"/>
      <c r="J132" s="60"/>
      <c r="K132" s="60"/>
      <c r="L132" s="60"/>
      <c r="M132" s="5"/>
      <c r="N132" s="5"/>
      <c r="O132" s="5"/>
      <c r="P132" s="62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9"/>
      <c r="AE132" s="59"/>
      <c r="AF132" s="59"/>
    </row>
    <row r="133" ht="18.0" customHeight="1">
      <c r="A133" s="5"/>
      <c r="B133" s="5"/>
      <c r="C133" s="5"/>
      <c r="D133" s="5"/>
      <c r="E133" s="5"/>
      <c r="F133" s="5"/>
      <c r="G133" s="60"/>
      <c r="H133" s="60"/>
      <c r="I133" s="60"/>
      <c r="J133" s="60"/>
      <c r="K133" s="60"/>
      <c r="L133" s="60"/>
      <c r="M133" s="5"/>
      <c r="N133" s="5"/>
      <c r="O133" s="5"/>
      <c r="P133" s="62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9"/>
      <c r="AE133" s="59"/>
      <c r="AF133" s="59"/>
    </row>
    <row r="134" ht="18.0" customHeight="1">
      <c r="A134" s="5"/>
      <c r="B134" s="5"/>
      <c r="C134" s="5"/>
      <c r="D134" s="5"/>
      <c r="E134" s="5"/>
      <c r="F134" s="5"/>
      <c r="G134" s="60"/>
      <c r="H134" s="60"/>
      <c r="I134" s="60"/>
      <c r="J134" s="60"/>
      <c r="K134" s="60"/>
      <c r="L134" s="60"/>
      <c r="M134" s="5"/>
      <c r="N134" s="5"/>
      <c r="O134" s="5"/>
      <c r="P134" s="62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9"/>
      <c r="AE134" s="59"/>
      <c r="AF134" s="59"/>
    </row>
    <row r="135" ht="18.0" customHeight="1">
      <c r="A135" s="5"/>
      <c r="B135" s="5"/>
      <c r="C135" s="5"/>
      <c r="D135" s="5"/>
      <c r="E135" s="5"/>
      <c r="F135" s="5"/>
      <c r="G135" s="60"/>
      <c r="H135" s="60"/>
      <c r="I135" s="60"/>
      <c r="J135" s="60"/>
      <c r="K135" s="60"/>
      <c r="L135" s="60"/>
      <c r="M135" s="5"/>
      <c r="N135" s="5"/>
      <c r="O135" s="5"/>
      <c r="P135" s="62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9"/>
      <c r="AE135" s="59"/>
      <c r="AF135" s="59"/>
    </row>
    <row r="136" ht="18.0" customHeight="1">
      <c r="A136" s="5"/>
      <c r="B136" s="5"/>
      <c r="C136" s="5"/>
      <c r="D136" s="5"/>
      <c r="E136" s="5"/>
      <c r="F136" s="5"/>
      <c r="G136" s="60"/>
      <c r="H136" s="60"/>
      <c r="I136" s="60"/>
      <c r="J136" s="60"/>
      <c r="K136" s="60"/>
      <c r="L136" s="60"/>
      <c r="M136" s="5"/>
      <c r="N136" s="5"/>
      <c r="O136" s="5"/>
      <c r="P136" s="62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9"/>
      <c r="AE136" s="59"/>
      <c r="AF136" s="59"/>
    </row>
    <row r="137" ht="18.0" customHeight="1">
      <c r="A137" s="5"/>
      <c r="B137" s="5"/>
      <c r="C137" s="5"/>
      <c r="D137" s="5"/>
      <c r="E137" s="5"/>
      <c r="F137" s="5"/>
      <c r="G137" s="60"/>
      <c r="H137" s="60"/>
      <c r="I137" s="60"/>
      <c r="J137" s="60"/>
      <c r="K137" s="60"/>
      <c r="L137" s="60"/>
      <c r="M137" s="5"/>
      <c r="N137" s="5"/>
      <c r="O137" s="5"/>
      <c r="P137" s="62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9"/>
      <c r="AE137" s="59"/>
      <c r="AF137" s="59"/>
    </row>
    <row r="138" ht="18.0" customHeight="1">
      <c r="A138" s="5"/>
      <c r="B138" s="5"/>
      <c r="C138" s="5"/>
      <c r="D138" s="5"/>
      <c r="E138" s="5"/>
      <c r="F138" s="5"/>
      <c r="G138" s="60"/>
      <c r="H138" s="60"/>
      <c r="I138" s="60"/>
      <c r="J138" s="60"/>
      <c r="K138" s="60"/>
      <c r="L138" s="60"/>
      <c r="M138" s="5"/>
      <c r="N138" s="5"/>
      <c r="O138" s="5"/>
      <c r="P138" s="62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9"/>
      <c r="AE138" s="59"/>
      <c r="AF138" s="59"/>
    </row>
    <row r="139" ht="18.0" customHeight="1">
      <c r="A139" s="5"/>
      <c r="B139" s="5"/>
      <c r="C139" s="5"/>
      <c r="D139" s="5"/>
      <c r="E139" s="5"/>
      <c r="F139" s="5"/>
      <c r="G139" s="60"/>
      <c r="H139" s="60"/>
      <c r="I139" s="60"/>
      <c r="J139" s="60"/>
      <c r="K139" s="60"/>
      <c r="L139" s="60"/>
      <c r="M139" s="5"/>
      <c r="N139" s="5"/>
      <c r="O139" s="5"/>
      <c r="P139" s="62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9"/>
      <c r="AE139" s="59"/>
      <c r="AF139" s="59"/>
    </row>
    <row r="140" ht="18.0" customHeight="1">
      <c r="A140" s="5"/>
      <c r="B140" s="5"/>
      <c r="C140" s="5"/>
      <c r="D140" s="5"/>
      <c r="E140" s="5"/>
      <c r="F140" s="5"/>
      <c r="G140" s="60"/>
      <c r="H140" s="60"/>
      <c r="I140" s="60"/>
      <c r="J140" s="60"/>
      <c r="K140" s="60"/>
      <c r="L140" s="60"/>
      <c r="M140" s="5"/>
      <c r="N140" s="5"/>
      <c r="O140" s="5"/>
      <c r="P140" s="62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9"/>
      <c r="AE140" s="59"/>
      <c r="AF140" s="59"/>
    </row>
    <row r="141" ht="18.0" customHeight="1">
      <c r="A141" s="5"/>
      <c r="B141" s="5"/>
      <c r="C141" s="5"/>
      <c r="D141" s="5"/>
      <c r="E141" s="5"/>
      <c r="F141" s="5"/>
      <c r="G141" s="60"/>
      <c r="H141" s="60"/>
      <c r="I141" s="60"/>
      <c r="J141" s="60"/>
      <c r="K141" s="60"/>
      <c r="L141" s="60"/>
      <c r="M141" s="5"/>
      <c r="N141" s="5"/>
      <c r="O141" s="5"/>
      <c r="P141" s="62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9"/>
      <c r="AE141" s="59"/>
      <c r="AF141" s="59"/>
    </row>
    <row r="142" ht="18.0" customHeight="1">
      <c r="A142" s="5"/>
      <c r="B142" s="5"/>
      <c r="C142" s="5"/>
      <c r="D142" s="5"/>
      <c r="E142" s="5"/>
      <c r="F142" s="5"/>
      <c r="G142" s="60"/>
      <c r="H142" s="60"/>
      <c r="I142" s="60"/>
      <c r="J142" s="60"/>
      <c r="K142" s="60"/>
      <c r="L142" s="60"/>
      <c r="M142" s="5"/>
      <c r="N142" s="5"/>
      <c r="O142" s="5"/>
      <c r="P142" s="62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9"/>
      <c r="AE142" s="59"/>
      <c r="AF142" s="59"/>
    </row>
    <row r="143" ht="18.0" customHeight="1">
      <c r="A143" s="5"/>
      <c r="B143" s="5"/>
      <c r="C143" s="5"/>
      <c r="D143" s="5"/>
      <c r="E143" s="5"/>
      <c r="F143" s="5"/>
      <c r="G143" s="60"/>
      <c r="H143" s="60"/>
      <c r="I143" s="60"/>
      <c r="J143" s="60"/>
      <c r="K143" s="60"/>
      <c r="L143" s="60"/>
      <c r="M143" s="5"/>
      <c r="N143" s="5"/>
      <c r="O143" s="5"/>
      <c r="P143" s="62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9"/>
      <c r="AE143" s="59"/>
      <c r="AF143" s="59"/>
    </row>
    <row r="144" ht="18.0" customHeight="1">
      <c r="A144" s="5"/>
      <c r="B144" s="5"/>
      <c r="C144" s="5"/>
      <c r="D144" s="5"/>
      <c r="E144" s="5"/>
      <c r="F144" s="5"/>
      <c r="G144" s="60"/>
      <c r="H144" s="60"/>
      <c r="I144" s="60"/>
      <c r="J144" s="60"/>
      <c r="K144" s="60"/>
      <c r="L144" s="60"/>
      <c r="M144" s="5"/>
      <c r="N144" s="5"/>
      <c r="O144" s="5"/>
      <c r="P144" s="62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9"/>
      <c r="AE144" s="59"/>
      <c r="AF144" s="59"/>
    </row>
    <row r="145" ht="18.0" customHeight="1">
      <c r="A145" s="5"/>
      <c r="B145" s="5"/>
      <c r="C145" s="5"/>
      <c r="D145" s="5"/>
      <c r="E145" s="5"/>
      <c r="F145" s="5"/>
      <c r="G145" s="60"/>
      <c r="H145" s="60"/>
      <c r="I145" s="60"/>
      <c r="J145" s="60"/>
      <c r="K145" s="60"/>
      <c r="L145" s="60"/>
      <c r="M145" s="5"/>
      <c r="N145" s="5"/>
      <c r="O145" s="5"/>
      <c r="P145" s="62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9"/>
      <c r="AE145" s="59"/>
      <c r="AF145" s="59"/>
    </row>
    <row r="146" ht="18.0" customHeight="1">
      <c r="A146" s="5"/>
      <c r="B146" s="5"/>
      <c r="C146" s="5"/>
      <c r="D146" s="5"/>
      <c r="E146" s="5"/>
      <c r="F146" s="5"/>
      <c r="G146" s="60"/>
      <c r="H146" s="60"/>
      <c r="I146" s="60"/>
      <c r="J146" s="60"/>
      <c r="K146" s="60"/>
      <c r="L146" s="60"/>
      <c r="M146" s="5"/>
      <c r="N146" s="5"/>
      <c r="O146" s="5"/>
      <c r="P146" s="62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9"/>
      <c r="AE146" s="59"/>
      <c r="AF146" s="59"/>
    </row>
    <row r="147" ht="18.0" customHeight="1">
      <c r="A147" s="5"/>
      <c r="B147" s="5"/>
      <c r="C147" s="5"/>
      <c r="D147" s="5"/>
      <c r="E147" s="5"/>
      <c r="F147" s="5"/>
      <c r="G147" s="60"/>
      <c r="H147" s="60"/>
      <c r="I147" s="60"/>
      <c r="J147" s="60"/>
      <c r="K147" s="60"/>
      <c r="L147" s="60"/>
      <c r="M147" s="5"/>
      <c r="N147" s="5"/>
      <c r="O147" s="5"/>
      <c r="P147" s="62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9"/>
      <c r="AE147" s="59"/>
      <c r="AF147" s="59"/>
    </row>
    <row r="148" ht="18.0" customHeight="1">
      <c r="A148" s="5"/>
      <c r="B148" s="5"/>
      <c r="C148" s="5"/>
      <c r="D148" s="5"/>
      <c r="E148" s="5"/>
      <c r="F148" s="5"/>
      <c r="G148" s="60"/>
      <c r="H148" s="60"/>
      <c r="I148" s="60"/>
      <c r="J148" s="60"/>
      <c r="K148" s="60"/>
      <c r="L148" s="60"/>
      <c r="M148" s="5"/>
      <c r="N148" s="5"/>
      <c r="O148" s="5"/>
      <c r="P148" s="62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9"/>
      <c r="AE148" s="59"/>
      <c r="AF148" s="59"/>
    </row>
    <row r="149" ht="18.0" customHeight="1">
      <c r="A149" s="5"/>
      <c r="B149" s="5"/>
      <c r="C149" s="5"/>
      <c r="D149" s="5"/>
      <c r="E149" s="5"/>
      <c r="F149" s="5"/>
      <c r="G149" s="60"/>
      <c r="H149" s="60"/>
      <c r="I149" s="60"/>
      <c r="J149" s="60"/>
      <c r="K149" s="60"/>
      <c r="L149" s="60"/>
      <c r="M149" s="5"/>
      <c r="N149" s="5"/>
      <c r="O149" s="5"/>
      <c r="P149" s="62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9"/>
      <c r="AE149" s="59"/>
      <c r="AF149" s="59"/>
    </row>
    <row r="150" ht="18.0" customHeight="1">
      <c r="A150" s="5"/>
      <c r="B150" s="5"/>
      <c r="C150" s="5"/>
      <c r="D150" s="5"/>
      <c r="E150" s="5"/>
      <c r="F150" s="5"/>
      <c r="G150" s="60"/>
      <c r="H150" s="60"/>
      <c r="I150" s="60"/>
      <c r="J150" s="60"/>
      <c r="K150" s="60"/>
      <c r="L150" s="60"/>
      <c r="M150" s="5"/>
      <c r="N150" s="5"/>
      <c r="O150" s="5"/>
      <c r="P150" s="62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9"/>
      <c r="AE150" s="59"/>
      <c r="AF150" s="59"/>
    </row>
    <row r="151" ht="18.0" customHeight="1">
      <c r="A151" s="5"/>
      <c r="B151" s="5"/>
      <c r="C151" s="5"/>
      <c r="D151" s="5"/>
      <c r="E151" s="5"/>
      <c r="F151" s="5"/>
      <c r="G151" s="60"/>
      <c r="H151" s="60"/>
      <c r="I151" s="60"/>
      <c r="J151" s="60"/>
      <c r="K151" s="60"/>
      <c r="L151" s="60"/>
      <c r="M151" s="5"/>
      <c r="N151" s="5"/>
      <c r="O151" s="5"/>
      <c r="P151" s="62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9"/>
      <c r="AE151" s="59"/>
      <c r="AF151" s="59"/>
    </row>
    <row r="152" ht="18.0" customHeight="1">
      <c r="A152" s="5"/>
      <c r="B152" s="5"/>
      <c r="C152" s="5"/>
      <c r="D152" s="5"/>
      <c r="E152" s="5"/>
      <c r="F152" s="5"/>
      <c r="G152" s="60"/>
      <c r="H152" s="60"/>
      <c r="I152" s="60"/>
      <c r="J152" s="60"/>
      <c r="K152" s="60"/>
      <c r="L152" s="60"/>
      <c r="M152" s="5"/>
      <c r="N152" s="5"/>
      <c r="O152" s="5"/>
      <c r="P152" s="62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9"/>
      <c r="AE152" s="59"/>
      <c r="AF152" s="59"/>
    </row>
    <row r="153" ht="18.0" customHeight="1">
      <c r="A153" s="5"/>
      <c r="B153" s="5"/>
      <c r="C153" s="5"/>
      <c r="D153" s="5"/>
      <c r="E153" s="5"/>
      <c r="F153" s="5"/>
      <c r="G153" s="60"/>
      <c r="H153" s="60"/>
      <c r="I153" s="60"/>
      <c r="J153" s="60"/>
      <c r="K153" s="60"/>
      <c r="L153" s="60"/>
      <c r="M153" s="5"/>
      <c r="N153" s="5"/>
      <c r="O153" s="5"/>
      <c r="P153" s="62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9"/>
      <c r="AE153" s="59"/>
      <c r="AF153" s="59"/>
    </row>
    <row r="154" ht="18.0" customHeight="1">
      <c r="A154" s="5"/>
      <c r="B154" s="5"/>
      <c r="C154" s="5"/>
      <c r="D154" s="5"/>
      <c r="E154" s="5"/>
      <c r="F154" s="5"/>
      <c r="G154" s="60"/>
      <c r="H154" s="60"/>
      <c r="I154" s="60"/>
      <c r="J154" s="60"/>
      <c r="K154" s="60"/>
      <c r="L154" s="60"/>
      <c r="M154" s="5"/>
      <c r="N154" s="5"/>
      <c r="O154" s="5"/>
      <c r="P154" s="62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9"/>
      <c r="AE154" s="59"/>
      <c r="AF154" s="59"/>
    </row>
    <row r="155" ht="18.0" customHeight="1">
      <c r="A155" s="5"/>
      <c r="B155" s="5"/>
      <c r="C155" s="5"/>
      <c r="D155" s="5"/>
      <c r="E155" s="5"/>
      <c r="F155" s="5"/>
      <c r="G155" s="60"/>
      <c r="H155" s="60"/>
      <c r="I155" s="60"/>
      <c r="J155" s="60"/>
      <c r="K155" s="60"/>
      <c r="L155" s="60"/>
      <c r="M155" s="5"/>
      <c r="N155" s="5"/>
      <c r="O155" s="5"/>
      <c r="P155" s="62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9"/>
      <c r="AE155" s="59"/>
      <c r="AF155" s="59"/>
    </row>
    <row r="156" ht="18.0" customHeight="1">
      <c r="A156" s="5"/>
      <c r="B156" s="5"/>
      <c r="C156" s="5"/>
      <c r="D156" s="5"/>
      <c r="E156" s="5"/>
      <c r="F156" s="5"/>
      <c r="G156" s="60"/>
      <c r="H156" s="60"/>
      <c r="I156" s="60"/>
      <c r="J156" s="60"/>
      <c r="K156" s="60"/>
      <c r="L156" s="60"/>
      <c r="M156" s="5"/>
      <c r="N156" s="5"/>
      <c r="O156" s="5"/>
      <c r="P156" s="62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9"/>
      <c r="AE156" s="59"/>
      <c r="AF156" s="59"/>
    </row>
    <row r="157" ht="18.0" customHeight="1">
      <c r="A157" s="5"/>
      <c r="B157" s="5"/>
      <c r="C157" s="5"/>
      <c r="D157" s="5"/>
      <c r="E157" s="5"/>
      <c r="F157" s="5"/>
      <c r="G157" s="60"/>
      <c r="H157" s="60"/>
      <c r="I157" s="60"/>
      <c r="J157" s="60"/>
      <c r="K157" s="60"/>
      <c r="L157" s="60"/>
      <c r="M157" s="5"/>
      <c r="N157" s="5"/>
      <c r="O157" s="5"/>
      <c r="P157" s="62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9"/>
      <c r="AE157" s="59"/>
      <c r="AF157" s="59"/>
    </row>
    <row r="158" ht="18.0" customHeight="1">
      <c r="A158" s="5"/>
      <c r="B158" s="5"/>
      <c r="C158" s="5"/>
      <c r="D158" s="5"/>
      <c r="E158" s="5"/>
      <c r="F158" s="5"/>
      <c r="G158" s="60"/>
      <c r="H158" s="60"/>
      <c r="I158" s="60"/>
      <c r="J158" s="60"/>
      <c r="K158" s="60"/>
      <c r="L158" s="60"/>
      <c r="M158" s="5"/>
      <c r="N158" s="5"/>
      <c r="O158" s="5"/>
      <c r="P158" s="62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9"/>
      <c r="AE158" s="59"/>
      <c r="AF158" s="59"/>
    </row>
    <row r="159" ht="18.0" customHeight="1">
      <c r="A159" s="5"/>
      <c r="B159" s="5"/>
      <c r="C159" s="5"/>
      <c r="D159" s="5"/>
      <c r="E159" s="5"/>
      <c r="F159" s="5"/>
      <c r="G159" s="60"/>
      <c r="H159" s="60"/>
      <c r="I159" s="60"/>
      <c r="J159" s="60"/>
      <c r="K159" s="60"/>
      <c r="L159" s="60"/>
      <c r="M159" s="5"/>
      <c r="N159" s="5"/>
      <c r="O159" s="5"/>
      <c r="P159" s="62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9"/>
      <c r="AE159" s="59"/>
      <c r="AF159" s="59"/>
    </row>
    <row r="160" ht="18.0" customHeight="1">
      <c r="A160" s="5"/>
      <c r="B160" s="5"/>
      <c r="C160" s="5"/>
      <c r="D160" s="5"/>
      <c r="E160" s="5"/>
      <c r="F160" s="5"/>
      <c r="G160" s="60"/>
      <c r="H160" s="60"/>
      <c r="I160" s="60"/>
      <c r="J160" s="60"/>
      <c r="K160" s="60"/>
      <c r="L160" s="60"/>
      <c r="M160" s="5"/>
      <c r="N160" s="5"/>
      <c r="O160" s="5"/>
      <c r="P160" s="62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9"/>
      <c r="AE160" s="59"/>
      <c r="AF160" s="59"/>
    </row>
    <row r="161" ht="18.0" customHeight="1">
      <c r="A161" s="5"/>
      <c r="B161" s="5"/>
      <c r="C161" s="5"/>
      <c r="D161" s="5"/>
      <c r="E161" s="5"/>
      <c r="F161" s="5"/>
      <c r="G161" s="60"/>
      <c r="H161" s="60"/>
      <c r="I161" s="60"/>
      <c r="J161" s="60"/>
      <c r="K161" s="60"/>
      <c r="L161" s="60"/>
      <c r="M161" s="5"/>
      <c r="N161" s="5"/>
      <c r="O161" s="5"/>
      <c r="P161" s="62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9"/>
      <c r="AE161" s="59"/>
      <c r="AF161" s="59"/>
    </row>
    <row r="162" ht="18.0" customHeight="1">
      <c r="A162" s="5"/>
      <c r="B162" s="5"/>
      <c r="C162" s="5"/>
      <c r="D162" s="5"/>
      <c r="E162" s="5"/>
      <c r="F162" s="5"/>
      <c r="G162" s="60"/>
      <c r="H162" s="60"/>
      <c r="I162" s="60"/>
      <c r="J162" s="60"/>
      <c r="K162" s="60"/>
      <c r="L162" s="60"/>
      <c r="M162" s="5"/>
      <c r="N162" s="5"/>
      <c r="O162" s="5"/>
      <c r="P162" s="62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9"/>
      <c r="AE162" s="59"/>
      <c r="AF162" s="59"/>
    </row>
    <row r="163" ht="18.0" customHeight="1">
      <c r="A163" s="5"/>
      <c r="B163" s="5"/>
      <c r="C163" s="5"/>
      <c r="D163" s="5"/>
      <c r="E163" s="5"/>
      <c r="F163" s="5"/>
      <c r="G163" s="60"/>
      <c r="H163" s="60"/>
      <c r="I163" s="60"/>
      <c r="J163" s="60"/>
      <c r="K163" s="60"/>
      <c r="L163" s="60"/>
      <c r="M163" s="5"/>
      <c r="N163" s="5"/>
      <c r="O163" s="5"/>
      <c r="P163" s="62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9"/>
      <c r="AE163" s="59"/>
      <c r="AF163" s="59"/>
    </row>
    <row r="164" ht="18.0" customHeight="1">
      <c r="A164" s="5"/>
      <c r="B164" s="5"/>
      <c r="C164" s="5"/>
      <c r="D164" s="5"/>
      <c r="E164" s="5"/>
      <c r="F164" s="5"/>
      <c r="G164" s="60"/>
      <c r="H164" s="60"/>
      <c r="I164" s="60"/>
      <c r="J164" s="60"/>
      <c r="K164" s="60"/>
      <c r="L164" s="60"/>
      <c r="M164" s="5"/>
      <c r="N164" s="5"/>
      <c r="O164" s="5"/>
      <c r="P164" s="62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9"/>
      <c r="AE164" s="59"/>
      <c r="AF164" s="59"/>
    </row>
    <row r="165" ht="18.0" customHeight="1">
      <c r="A165" s="5"/>
      <c r="B165" s="5"/>
      <c r="C165" s="5"/>
      <c r="D165" s="5"/>
      <c r="E165" s="5"/>
      <c r="F165" s="5"/>
      <c r="G165" s="60"/>
      <c r="H165" s="60"/>
      <c r="I165" s="60"/>
      <c r="J165" s="60"/>
      <c r="K165" s="60"/>
      <c r="L165" s="60"/>
      <c r="M165" s="5"/>
      <c r="N165" s="5"/>
      <c r="O165" s="5"/>
      <c r="P165" s="62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9"/>
      <c r="AE165" s="59"/>
      <c r="AF165" s="59"/>
    </row>
    <row r="166" ht="18.0" customHeight="1">
      <c r="A166" s="5"/>
      <c r="B166" s="5"/>
      <c r="C166" s="5"/>
      <c r="D166" s="5"/>
      <c r="E166" s="5"/>
      <c r="F166" s="5"/>
      <c r="G166" s="60"/>
      <c r="H166" s="60"/>
      <c r="I166" s="60"/>
      <c r="J166" s="60"/>
      <c r="K166" s="60"/>
      <c r="L166" s="60"/>
      <c r="M166" s="5"/>
      <c r="N166" s="5"/>
      <c r="O166" s="5"/>
      <c r="P166" s="62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9"/>
      <c r="AE166" s="59"/>
      <c r="AF166" s="59"/>
    </row>
    <row r="167" ht="18.0" customHeight="1">
      <c r="A167" s="5"/>
      <c r="B167" s="5"/>
      <c r="C167" s="5"/>
      <c r="D167" s="5"/>
      <c r="E167" s="5"/>
      <c r="F167" s="5"/>
      <c r="G167" s="60"/>
      <c r="H167" s="60"/>
      <c r="I167" s="60"/>
      <c r="J167" s="60"/>
      <c r="K167" s="60"/>
      <c r="L167" s="60"/>
      <c r="M167" s="5"/>
      <c r="N167" s="5"/>
      <c r="O167" s="5"/>
      <c r="P167" s="62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9"/>
      <c r="AE167" s="59"/>
      <c r="AF167" s="59"/>
    </row>
    <row r="168" ht="18.0" customHeight="1">
      <c r="A168" s="5"/>
      <c r="B168" s="5"/>
      <c r="C168" s="5"/>
      <c r="D168" s="5"/>
      <c r="E168" s="5"/>
      <c r="F168" s="5"/>
      <c r="G168" s="60"/>
      <c r="H168" s="60"/>
      <c r="I168" s="60"/>
      <c r="J168" s="60"/>
      <c r="K168" s="60"/>
      <c r="L168" s="60"/>
      <c r="M168" s="5"/>
      <c r="N168" s="5"/>
      <c r="O168" s="5"/>
      <c r="P168" s="62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9"/>
      <c r="AE168" s="59"/>
      <c r="AF168" s="59"/>
    </row>
    <row r="169" ht="18.0" customHeight="1">
      <c r="A169" s="5"/>
      <c r="B169" s="5"/>
      <c r="C169" s="5"/>
      <c r="D169" s="5"/>
      <c r="E169" s="5"/>
      <c r="F169" s="5"/>
      <c r="G169" s="60"/>
      <c r="H169" s="60"/>
      <c r="I169" s="60"/>
      <c r="J169" s="60"/>
      <c r="K169" s="60"/>
      <c r="L169" s="60"/>
      <c r="M169" s="5"/>
      <c r="N169" s="5"/>
      <c r="O169" s="5"/>
      <c r="P169" s="62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9"/>
      <c r="AE169" s="59"/>
      <c r="AF169" s="59"/>
    </row>
    <row r="170" ht="18.0" customHeight="1">
      <c r="A170" s="5"/>
      <c r="B170" s="5"/>
      <c r="C170" s="5"/>
      <c r="D170" s="5"/>
      <c r="E170" s="5"/>
      <c r="F170" s="5"/>
      <c r="G170" s="60"/>
      <c r="H170" s="60"/>
      <c r="I170" s="60"/>
      <c r="J170" s="60"/>
      <c r="K170" s="60"/>
      <c r="L170" s="60"/>
      <c r="M170" s="5"/>
      <c r="N170" s="5"/>
      <c r="O170" s="5"/>
      <c r="P170" s="62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9"/>
      <c r="AE170" s="59"/>
      <c r="AF170" s="59"/>
    </row>
    <row r="171" ht="18.0" customHeight="1">
      <c r="A171" s="5"/>
      <c r="B171" s="5"/>
      <c r="C171" s="5"/>
      <c r="D171" s="5"/>
      <c r="E171" s="5"/>
      <c r="F171" s="5"/>
      <c r="G171" s="60"/>
      <c r="H171" s="60"/>
      <c r="I171" s="60"/>
      <c r="J171" s="60"/>
      <c r="K171" s="60"/>
      <c r="L171" s="60"/>
      <c r="M171" s="5"/>
      <c r="N171" s="5"/>
      <c r="O171" s="5"/>
      <c r="P171" s="62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9"/>
      <c r="AE171" s="59"/>
      <c r="AF171" s="59"/>
    </row>
    <row r="172" ht="18.0" customHeight="1">
      <c r="A172" s="5"/>
      <c r="B172" s="5"/>
      <c r="C172" s="5"/>
      <c r="D172" s="5"/>
      <c r="E172" s="5"/>
      <c r="F172" s="5"/>
      <c r="G172" s="60"/>
      <c r="H172" s="60"/>
      <c r="I172" s="60"/>
      <c r="J172" s="60"/>
      <c r="K172" s="60"/>
      <c r="L172" s="60"/>
      <c r="M172" s="5"/>
      <c r="N172" s="5"/>
      <c r="O172" s="5"/>
      <c r="P172" s="62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9"/>
      <c r="AE172" s="59"/>
      <c r="AF172" s="59"/>
    </row>
    <row r="173" ht="18.0" customHeight="1">
      <c r="A173" s="5"/>
      <c r="B173" s="5"/>
      <c r="C173" s="5"/>
      <c r="D173" s="5"/>
      <c r="E173" s="5"/>
      <c r="F173" s="5"/>
      <c r="G173" s="60"/>
      <c r="H173" s="60"/>
      <c r="I173" s="60"/>
      <c r="J173" s="60"/>
      <c r="K173" s="60"/>
      <c r="L173" s="60"/>
      <c r="M173" s="5"/>
      <c r="N173" s="5"/>
      <c r="O173" s="5"/>
      <c r="P173" s="62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9"/>
      <c r="AE173" s="59"/>
      <c r="AF173" s="59"/>
    </row>
    <row r="174" ht="18.0" customHeight="1">
      <c r="A174" s="5"/>
      <c r="B174" s="5"/>
      <c r="C174" s="5"/>
      <c r="D174" s="5"/>
      <c r="E174" s="5"/>
      <c r="F174" s="5"/>
      <c r="G174" s="60"/>
      <c r="H174" s="60"/>
      <c r="I174" s="60"/>
      <c r="J174" s="60"/>
      <c r="K174" s="60"/>
      <c r="L174" s="60"/>
      <c r="M174" s="5"/>
      <c r="N174" s="5"/>
      <c r="O174" s="5"/>
      <c r="P174" s="62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9"/>
      <c r="AE174" s="59"/>
      <c r="AF174" s="59"/>
    </row>
    <row r="175" ht="18.0" customHeight="1">
      <c r="A175" s="5"/>
      <c r="B175" s="5"/>
      <c r="C175" s="5"/>
      <c r="D175" s="5"/>
      <c r="E175" s="5"/>
      <c r="F175" s="5"/>
      <c r="G175" s="60"/>
      <c r="H175" s="60"/>
      <c r="I175" s="60"/>
      <c r="J175" s="60"/>
      <c r="K175" s="60"/>
      <c r="L175" s="60"/>
      <c r="M175" s="5"/>
      <c r="N175" s="5"/>
      <c r="O175" s="5"/>
      <c r="P175" s="62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9"/>
      <c r="AE175" s="59"/>
      <c r="AF175" s="59"/>
    </row>
    <row r="176" ht="18.0" customHeight="1">
      <c r="A176" s="5"/>
      <c r="B176" s="5"/>
      <c r="C176" s="5"/>
      <c r="D176" s="5"/>
      <c r="E176" s="5"/>
      <c r="F176" s="5"/>
      <c r="G176" s="60"/>
      <c r="H176" s="60"/>
      <c r="I176" s="60"/>
      <c r="J176" s="60"/>
      <c r="K176" s="60"/>
      <c r="L176" s="60"/>
      <c r="M176" s="5"/>
      <c r="N176" s="5"/>
      <c r="O176" s="5"/>
      <c r="P176" s="62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9"/>
      <c r="AE176" s="59"/>
      <c r="AF176" s="59"/>
    </row>
    <row r="177" ht="18.0" customHeight="1">
      <c r="A177" s="5"/>
      <c r="B177" s="5"/>
      <c r="C177" s="5"/>
      <c r="D177" s="5"/>
      <c r="E177" s="5"/>
      <c r="F177" s="5"/>
      <c r="G177" s="60"/>
      <c r="H177" s="60"/>
      <c r="I177" s="60"/>
      <c r="J177" s="60"/>
      <c r="K177" s="60"/>
      <c r="L177" s="60"/>
      <c r="M177" s="5"/>
      <c r="N177" s="5"/>
      <c r="O177" s="5"/>
      <c r="P177" s="62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9"/>
      <c r="AE177" s="59"/>
      <c r="AF177" s="59"/>
    </row>
    <row r="178" ht="18.0" customHeight="1">
      <c r="A178" s="5"/>
      <c r="B178" s="5"/>
      <c r="C178" s="5"/>
      <c r="D178" s="5"/>
      <c r="E178" s="5"/>
      <c r="F178" s="5"/>
      <c r="G178" s="60"/>
      <c r="H178" s="60"/>
      <c r="I178" s="60"/>
      <c r="J178" s="60"/>
      <c r="K178" s="60"/>
      <c r="L178" s="60"/>
      <c r="M178" s="5"/>
      <c r="N178" s="5"/>
      <c r="O178" s="5"/>
      <c r="P178" s="62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9"/>
      <c r="AE178" s="59"/>
      <c r="AF178" s="59"/>
    </row>
    <row r="179" ht="18.0" customHeight="1">
      <c r="A179" s="5"/>
      <c r="B179" s="5"/>
      <c r="C179" s="5"/>
      <c r="D179" s="5"/>
      <c r="E179" s="5"/>
      <c r="F179" s="5"/>
      <c r="G179" s="60"/>
      <c r="H179" s="60"/>
      <c r="I179" s="60"/>
      <c r="J179" s="60"/>
      <c r="K179" s="60"/>
      <c r="L179" s="60"/>
      <c r="M179" s="5"/>
      <c r="N179" s="5"/>
      <c r="O179" s="5"/>
      <c r="P179" s="62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9"/>
      <c r="AE179" s="59"/>
      <c r="AF179" s="59"/>
    </row>
    <row r="180" ht="18.0" customHeight="1">
      <c r="A180" s="5"/>
      <c r="B180" s="5"/>
      <c r="C180" s="5"/>
      <c r="D180" s="5"/>
      <c r="E180" s="5"/>
      <c r="F180" s="5"/>
      <c r="G180" s="60"/>
      <c r="H180" s="60"/>
      <c r="I180" s="60"/>
      <c r="J180" s="60"/>
      <c r="K180" s="60"/>
      <c r="L180" s="60"/>
      <c r="M180" s="5"/>
      <c r="N180" s="5"/>
      <c r="O180" s="5"/>
      <c r="P180" s="62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9"/>
      <c r="AE180" s="59"/>
      <c r="AF180" s="59"/>
    </row>
    <row r="181" ht="18.0" customHeight="1">
      <c r="A181" s="5"/>
      <c r="B181" s="5"/>
      <c r="C181" s="5"/>
      <c r="D181" s="5"/>
      <c r="E181" s="5"/>
      <c r="F181" s="5"/>
      <c r="G181" s="60"/>
      <c r="H181" s="60"/>
      <c r="I181" s="60"/>
      <c r="J181" s="60"/>
      <c r="K181" s="60"/>
      <c r="L181" s="60"/>
      <c r="M181" s="5"/>
      <c r="N181" s="5"/>
      <c r="O181" s="5"/>
      <c r="P181" s="62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9"/>
      <c r="AE181" s="59"/>
      <c r="AF181" s="59"/>
    </row>
    <row r="182" ht="18.0" customHeight="1">
      <c r="A182" s="5"/>
      <c r="B182" s="5"/>
      <c r="C182" s="5"/>
      <c r="D182" s="5"/>
      <c r="E182" s="5"/>
      <c r="F182" s="5"/>
      <c r="G182" s="60"/>
      <c r="H182" s="60"/>
      <c r="I182" s="60"/>
      <c r="J182" s="60"/>
      <c r="K182" s="60"/>
      <c r="L182" s="60"/>
      <c r="M182" s="5"/>
      <c r="N182" s="5"/>
      <c r="O182" s="5"/>
      <c r="P182" s="62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9"/>
      <c r="AE182" s="59"/>
      <c r="AF182" s="59"/>
    </row>
    <row r="183" ht="18.0" customHeight="1">
      <c r="A183" s="5"/>
      <c r="B183" s="5"/>
      <c r="C183" s="5"/>
      <c r="D183" s="5"/>
      <c r="E183" s="5"/>
      <c r="F183" s="5"/>
      <c r="G183" s="60"/>
      <c r="H183" s="60"/>
      <c r="I183" s="60"/>
      <c r="J183" s="60"/>
      <c r="K183" s="60"/>
      <c r="L183" s="60"/>
      <c r="M183" s="5"/>
      <c r="N183" s="5"/>
      <c r="O183" s="5"/>
      <c r="P183" s="62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9"/>
      <c r="AE183" s="59"/>
      <c r="AF183" s="59"/>
    </row>
    <row r="184" ht="18.0" customHeight="1">
      <c r="A184" s="5"/>
      <c r="B184" s="5"/>
      <c r="C184" s="5"/>
      <c r="D184" s="5"/>
      <c r="E184" s="5"/>
      <c r="F184" s="5"/>
      <c r="G184" s="60"/>
      <c r="H184" s="60"/>
      <c r="I184" s="60"/>
      <c r="J184" s="60"/>
      <c r="K184" s="60"/>
      <c r="L184" s="60"/>
      <c r="M184" s="5"/>
      <c r="N184" s="5"/>
      <c r="O184" s="5"/>
      <c r="P184" s="62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9"/>
      <c r="AE184" s="59"/>
      <c r="AF184" s="59"/>
    </row>
    <row r="185" ht="18.0" customHeight="1">
      <c r="A185" s="5"/>
      <c r="B185" s="5"/>
      <c r="C185" s="5"/>
      <c r="D185" s="5"/>
      <c r="E185" s="5"/>
      <c r="F185" s="5"/>
      <c r="G185" s="60"/>
      <c r="H185" s="60"/>
      <c r="I185" s="60"/>
      <c r="J185" s="60"/>
      <c r="K185" s="60"/>
      <c r="L185" s="60"/>
      <c r="M185" s="5"/>
      <c r="N185" s="5"/>
      <c r="O185" s="5"/>
      <c r="P185" s="62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9"/>
      <c r="AE185" s="59"/>
      <c r="AF185" s="59"/>
    </row>
    <row r="186" ht="18.0" customHeight="1">
      <c r="A186" s="5"/>
      <c r="B186" s="5"/>
      <c r="C186" s="5"/>
      <c r="D186" s="5"/>
      <c r="E186" s="5"/>
      <c r="F186" s="5"/>
      <c r="G186" s="60"/>
      <c r="H186" s="60"/>
      <c r="I186" s="60"/>
      <c r="J186" s="60"/>
      <c r="K186" s="60"/>
      <c r="L186" s="60"/>
      <c r="M186" s="5"/>
      <c r="N186" s="5"/>
      <c r="O186" s="5"/>
      <c r="P186" s="62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9"/>
      <c r="AE186" s="59"/>
      <c r="AF186" s="59"/>
    </row>
    <row r="187" ht="18.0" customHeight="1">
      <c r="A187" s="5"/>
      <c r="B187" s="5"/>
      <c r="C187" s="5"/>
      <c r="D187" s="5"/>
      <c r="E187" s="5"/>
      <c r="F187" s="5"/>
      <c r="G187" s="60"/>
      <c r="H187" s="60"/>
      <c r="I187" s="60"/>
      <c r="J187" s="60"/>
      <c r="K187" s="60"/>
      <c r="L187" s="60"/>
      <c r="M187" s="5"/>
      <c r="N187" s="5"/>
      <c r="O187" s="5"/>
      <c r="P187" s="62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9"/>
      <c r="AE187" s="59"/>
      <c r="AF187" s="59"/>
    </row>
    <row r="188" ht="18.0" customHeight="1">
      <c r="A188" s="5"/>
      <c r="B188" s="5"/>
      <c r="C188" s="5"/>
      <c r="D188" s="5"/>
      <c r="E188" s="5"/>
      <c r="F188" s="5"/>
      <c r="G188" s="60"/>
      <c r="H188" s="60"/>
      <c r="I188" s="60"/>
      <c r="J188" s="60"/>
      <c r="K188" s="60"/>
      <c r="L188" s="60"/>
      <c r="M188" s="5"/>
      <c r="N188" s="5"/>
      <c r="O188" s="5"/>
      <c r="P188" s="62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9"/>
      <c r="AE188" s="59"/>
      <c r="AF188" s="59"/>
    </row>
    <row r="189" ht="18.0" customHeight="1">
      <c r="A189" s="5"/>
      <c r="B189" s="5"/>
      <c r="C189" s="5"/>
      <c r="D189" s="5"/>
      <c r="E189" s="5"/>
      <c r="F189" s="5"/>
      <c r="G189" s="60"/>
      <c r="H189" s="60"/>
      <c r="I189" s="60"/>
      <c r="J189" s="60"/>
      <c r="K189" s="60"/>
      <c r="L189" s="60"/>
      <c r="M189" s="5"/>
      <c r="N189" s="5"/>
      <c r="O189" s="5"/>
      <c r="P189" s="62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9"/>
      <c r="AE189" s="59"/>
      <c r="AF189" s="59"/>
    </row>
    <row r="190" ht="18.0" customHeight="1">
      <c r="A190" s="5"/>
      <c r="B190" s="5"/>
      <c r="C190" s="5"/>
      <c r="D190" s="5"/>
      <c r="E190" s="5"/>
      <c r="F190" s="5"/>
      <c r="G190" s="60"/>
      <c r="H190" s="60"/>
      <c r="I190" s="60"/>
      <c r="J190" s="60"/>
      <c r="K190" s="60"/>
      <c r="L190" s="60"/>
      <c r="M190" s="5"/>
      <c r="N190" s="5"/>
      <c r="O190" s="5"/>
      <c r="P190" s="62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9"/>
      <c r="AE190" s="59"/>
      <c r="AF190" s="59"/>
    </row>
    <row r="191" ht="18.0" customHeight="1">
      <c r="A191" s="5"/>
      <c r="B191" s="5"/>
      <c r="C191" s="5"/>
      <c r="D191" s="5"/>
      <c r="E191" s="5"/>
      <c r="F191" s="5"/>
      <c r="G191" s="60"/>
      <c r="H191" s="60"/>
      <c r="I191" s="60"/>
      <c r="J191" s="60"/>
      <c r="K191" s="60"/>
      <c r="L191" s="60"/>
      <c r="M191" s="5"/>
      <c r="N191" s="5"/>
      <c r="O191" s="5"/>
      <c r="P191" s="62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9"/>
      <c r="AE191" s="59"/>
      <c r="AF191" s="59"/>
    </row>
    <row r="192" ht="18.0" customHeight="1">
      <c r="A192" s="5"/>
      <c r="B192" s="5"/>
      <c r="C192" s="5"/>
      <c r="D192" s="5"/>
      <c r="E192" s="5"/>
      <c r="F192" s="5"/>
      <c r="G192" s="60"/>
      <c r="H192" s="60"/>
      <c r="I192" s="60"/>
      <c r="J192" s="60"/>
      <c r="K192" s="60"/>
      <c r="L192" s="60"/>
      <c r="M192" s="5"/>
      <c r="N192" s="5"/>
      <c r="O192" s="5"/>
      <c r="P192" s="62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9"/>
      <c r="AE192" s="59"/>
      <c r="AF192" s="59"/>
    </row>
    <row r="193" ht="18.0" customHeight="1">
      <c r="A193" s="5"/>
      <c r="B193" s="5"/>
      <c r="C193" s="5"/>
      <c r="D193" s="5"/>
      <c r="E193" s="5"/>
      <c r="F193" s="5"/>
      <c r="G193" s="60"/>
      <c r="H193" s="60"/>
      <c r="I193" s="60"/>
      <c r="J193" s="60"/>
      <c r="K193" s="60"/>
      <c r="L193" s="60"/>
      <c r="M193" s="5"/>
      <c r="N193" s="5"/>
      <c r="O193" s="5"/>
      <c r="P193" s="62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9"/>
      <c r="AE193" s="59"/>
      <c r="AF193" s="59"/>
    </row>
    <row r="194" ht="18.0" customHeight="1">
      <c r="A194" s="5"/>
      <c r="B194" s="5"/>
      <c r="C194" s="5"/>
      <c r="D194" s="5"/>
      <c r="E194" s="5"/>
      <c r="F194" s="5"/>
      <c r="G194" s="60"/>
      <c r="H194" s="60"/>
      <c r="I194" s="60"/>
      <c r="J194" s="60"/>
      <c r="K194" s="60"/>
      <c r="L194" s="60"/>
      <c r="M194" s="5"/>
      <c r="N194" s="5"/>
      <c r="O194" s="5"/>
      <c r="P194" s="62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9"/>
      <c r="AE194" s="59"/>
      <c r="AF194" s="59"/>
    </row>
    <row r="195" ht="18.0" customHeight="1">
      <c r="A195" s="5"/>
      <c r="B195" s="5"/>
      <c r="C195" s="5"/>
      <c r="D195" s="5"/>
      <c r="E195" s="5"/>
      <c r="F195" s="5"/>
      <c r="G195" s="60"/>
      <c r="H195" s="60"/>
      <c r="I195" s="60"/>
      <c r="J195" s="60"/>
      <c r="K195" s="60"/>
      <c r="L195" s="60"/>
      <c r="M195" s="5"/>
      <c r="N195" s="5"/>
      <c r="O195" s="5"/>
      <c r="P195" s="62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9"/>
      <c r="AE195" s="59"/>
      <c r="AF195" s="59"/>
    </row>
    <row r="196" ht="18.0" customHeight="1">
      <c r="A196" s="5"/>
      <c r="B196" s="5"/>
      <c r="C196" s="5"/>
      <c r="D196" s="5"/>
      <c r="E196" s="5"/>
      <c r="F196" s="5"/>
      <c r="G196" s="60"/>
      <c r="H196" s="60"/>
      <c r="I196" s="60"/>
      <c r="J196" s="60"/>
      <c r="K196" s="60"/>
      <c r="L196" s="60"/>
      <c r="M196" s="5"/>
      <c r="N196" s="5"/>
      <c r="O196" s="5"/>
      <c r="P196" s="62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9"/>
      <c r="AE196" s="59"/>
      <c r="AF196" s="59"/>
    </row>
    <row r="197" ht="18.0" customHeight="1">
      <c r="A197" s="5"/>
      <c r="B197" s="5"/>
      <c r="C197" s="5"/>
      <c r="D197" s="5"/>
      <c r="E197" s="5"/>
      <c r="F197" s="5"/>
      <c r="G197" s="60"/>
      <c r="H197" s="60"/>
      <c r="I197" s="60"/>
      <c r="J197" s="60"/>
      <c r="K197" s="60"/>
      <c r="L197" s="60"/>
      <c r="M197" s="5"/>
      <c r="N197" s="5"/>
      <c r="O197" s="5"/>
      <c r="P197" s="62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9"/>
      <c r="AE197" s="59"/>
      <c r="AF197" s="59"/>
    </row>
    <row r="198" ht="18.0" customHeight="1">
      <c r="A198" s="5"/>
      <c r="B198" s="5"/>
      <c r="C198" s="5"/>
      <c r="D198" s="5"/>
      <c r="E198" s="5"/>
      <c r="F198" s="5"/>
      <c r="G198" s="60"/>
      <c r="H198" s="60"/>
      <c r="I198" s="60"/>
      <c r="J198" s="60"/>
      <c r="K198" s="60"/>
      <c r="L198" s="60"/>
      <c r="M198" s="5"/>
      <c r="N198" s="5"/>
      <c r="O198" s="5"/>
      <c r="P198" s="62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9"/>
      <c r="AE198" s="59"/>
      <c r="AF198" s="59"/>
    </row>
    <row r="199" ht="18.0" customHeight="1">
      <c r="A199" s="5"/>
      <c r="B199" s="5"/>
      <c r="C199" s="5"/>
      <c r="D199" s="5"/>
      <c r="E199" s="5"/>
      <c r="F199" s="5"/>
      <c r="G199" s="60"/>
      <c r="H199" s="60"/>
      <c r="I199" s="60"/>
      <c r="J199" s="60"/>
      <c r="K199" s="60"/>
      <c r="L199" s="60"/>
      <c r="M199" s="5"/>
      <c r="N199" s="5"/>
      <c r="O199" s="5"/>
      <c r="P199" s="62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9"/>
      <c r="AE199" s="59"/>
      <c r="AF199" s="59"/>
    </row>
    <row r="200" ht="18.0" customHeight="1">
      <c r="A200" s="5"/>
      <c r="B200" s="5"/>
      <c r="C200" s="5"/>
      <c r="D200" s="5"/>
      <c r="E200" s="5"/>
      <c r="F200" s="5"/>
      <c r="G200" s="60"/>
      <c r="H200" s="60"/>
      <c r="I200" s="60"/>
      <c r="J200" s="60"/>
      <c r="K200" s="60"/>
      <c r="L200" s="60"/>
      <c r="M200" s="5"/>
      <c r="N200" s="5"/>
      <c r="O200" s="5"/>
      <c r="P200" s="62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9"/>
      <c r="AE200" s="59"/>
      <c r="AF200" s="59"/>
    </row>
    <row r="201" ht="18.0" customHeight="1">
      <c r="A201" s="5"/>
      <c r="B201" s="5"/>
      <c r="C201" s="5"/>
      <c r="D201" s="5"/>
      <c r="E201" s="5"/>
      <c r="F201" s="5"/>
      <c r="G201" s="60"/>
      <c r="H201" s="60"/>
      <c r="I201" s="60"/>
      <c r="J201" s="60"/>
      <c r="K201" s="60"/>
      <c r="L201" s="60"/>
      <c r="M201" s="5"/>
      <c r="N201" s="5"/>
      <c r="O201" s="5"/>
      <c r="P201" s="62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9"/>
      <c r="AE201" s="59"/>
      <c r="AF201" s="59"/>
    </row>
    <row r="202" ht="18.0" customHeight="1">
      <c r="A202" s="5"/>
      <c r="B202" s="5"/>
      <c r="C202" s="5"/>
      <c r="D202" s="5"/>
      <c r="E202" s="5"/>
      <c r="F202" s="5"/>
      <c r="G202" s="60"/>
      <c r="H202" s="60"/>
      <c r="I202" s="60"/>
      <c r="J202" s="60"/>
      <c r="K202" s="60"/>
      <c r="L202" s="60"/>
      <c r="M202" s="5"/>
      <c r="N202" s="5"/>
      <c r="O202" s="5"/>
      <c r="P202" s="62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9"/>
      <c r="AE202" s="59"/>
      <c r="AF202" s="59"/>
    </row>
    <row r="203" ht="18.0" customHeight="1">
      <c r="A203" s="5"/>
      <c r="B203" s="5"/>
      <c r="C203" s="5"/>
      <c r="D203" s="5"/>
      <c r="E203" s="5"/>
      <c r="F203" s="5"/>
      <c r="G203" s="60"/>
      <c r="H203" s="60"/>
      <c r="I203" s="60"/>
      <c r="J203" s="60"/>
      <c r="K203" s="60"/>
      <c r="L203" s="60"/>
      <c r="M203" s="5"/>
      <c r="N203" s="5"/>
      <c r="O203" s="5"/>
      <c r="P203" s="62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9"/>
      <c r="AE203" s="59"/>
      <c r="AF203" s="59"/>
    </row>
    <row r="204" ht="18.0" customHeight="1">
      <c r="A204" s="5"/>
      <c r="B204" s="5"/>
      <c r="C204" s="5"/>
      <c r="D204" s="5"/>
      <c r="E204" s="5"/>
      <c r="F204" s="5"/>
      <c r="G204" s="60"/>
      <c r="H204" s="60"/>
      <c r="I204" s="60"/>
      <c r="J204" s="60"/>
      <c r="K204" s="60"/>
      <c r="L204" s="60"/>
      <c r="M204" s="5"/>
      <c r="N204" s="5"/>
      <c r="O204" s="5"/>
      <c r="P204" s="62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9"/>
      <c r="AE204" s="59"/>
      <c r="AF204" s="59"/>
    </row>
    <row r="205" ht="18.0" customHeight="1">
      <c r="A205" s="5"/>
      <c r="B205" s="5"/>
      <c r="C205" s="5"/>
      <c r="D205" s="5"/>
      <c r="E205" s="5"/>
      <c r="F205" s="5"/>
      <c r="G205" s="60"/>
      <c r="H205" s="60"/>
      <c r="I205" s="60"/>
      <c r="J205" s="60"/>
      <c r="K205" s="60"/>
      <c r="L205" s="60"/>
      <c r="M205" s="5"/>
      <c r="N205" s="5"/>
      <c r="O205" s="5"/>
      <c r="P205" s="62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9"/>
      <c r="AE205" s="59"/>
      <c r="AF205" s="59"/>
    </row>
    <row r="206" ht="18.0" customHeight="1">
      <c r="A206" s="5"/>
      <c r="B206" s="5"/>
      <c r="C206" s="5"/>
      <c r="D206" s="5"/>
      <c r="E206" s="5"/>
      <c r="F206" s="5"/>
      <c r="G206" s="60"/>
      <c r="H206" s="60"/>
      <c r="I206" s="60"/>
      <c r="J206" s="60"/>
      <c r="K206" s="60"/>
      <c r="L206" s="60"/>
      <c r="M206" s="5"/>
      <c r="N206" s="5"/>
      <c r="O206" s="5"/>
      <c r="P206" s="62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9"/>
      <c r="AE206" s="59"/>
      <c r="AF206" s="59"/>
    </row>
    <row r="207" ht="18.0" customHeight="1">
      <c r="A207" s="5"/>
      <c r="B207" s="5"/>
      <c r="C207" s="5"/>
      <c r="D207" s="5"/>
      <c r="E207" s="5"/>
      <c r="F207" s="5"/>
      <c r="G207" s="60"/>
      <c r="H207" s="60"/>
      <c r="I207" s="60"/>
      <c r="J207" s="60"/>
      <c r="K207" s="60"/>
      <c r="L207" s="60"/>
      <c r="M207" s="5"/>
      <c r="N207" s="5"/>
      <c r="O207" s="5"/>
      <c r="P207" s="62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9"/>
      <c r="AE207" s="59"/>
      <c r="AF207" s="59"/>
    </row>
    <row r="208" ht="18.0" customHeight="1">
      <c r="A208" s="5"/>
      <c r="B208" s="5"/>
      <c r="C208" s="5"/>
      <c r="D208" s="5"/>
      <c r="E208" s="5"/>
      <c r="F208" s="5"/>
      <c r="G208" s="60"/>
      <c r="H208" s="60"/>
      <c r="I208" s="60"/>
      <c r="J208" s="60"/>
      <c r="K208" s="60"/>
      <c r="L208" s="60"/>
      <c r="M208" s="5"/>
      <c r="N208" s="5"/>
      <c r="O208" s="5"/>
      <c r="P208" s="62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9"/>
      <c r="AE208" s="59"/>
      <c r="AF208" s="59"/>
    </row>
    <row r="209" ht="18.0" customHeight="1">
      <c r="A209" s="5"/>
      <c r="B209" s="5"/>
      <c r="C209" s="5"/>
      <c r="D209" s="5"/>
      <c r="E209" s="5"/>
      <c r="F209" s="5"/>
      <c r="G209" s="60"/>
      <c r="H209" s="60"/>
      <c r="I209" s="60"/>
      <c r="J209" s="60"/>
      <c r="K209" s="60"/>
      <c r="L209" s="60"/>
      <c r="M209" s="5"/>
      <c r="N209" s="5"/>
      <c r="O209" s="5"/>
      <c r="P209" s="62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9"/>
      <c r="AE209" s="59"/>
      <c r="AF209" s="59"/>
    </row>
    <row r="210" ht="18.0" customHeight="1">
      <c r="A210" s="5"/>
      <c r="B210" s="5"/>
      <c r="C210" s="5"/>
      <c r="D210" s="5"/>
      <c r="E210" s="5"/>
      <c r="F210" s="5"/>
      <c r="G210" s="60"/>
      <c r="H210" s="60"/>
      <c r="I210" s="60"/>
      <c r="J210" s="60"/>
      <c r="K210" s="60"/>
      <c r="L210" s="60"/>
      <c r="M210" s="5"/>
      <c r="N210" s="5"/>
      <c r="O210" s="5"/>
      <c r="P210" s="62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9"/>
      <c r="AE210" s="59"/>
      <c r="AF210" s="59"/>
    </row>
    <row r="211" ht="18.0" customHeight="1">
      <c r="A211" s="5"/>
      <c r="B211" s="5"/>
      <c r="C211" s="5"/>
      <c r="D211" s="5"/>
      <c r="E211" s="5"/>
      <c r="F211" s="5"/>
      <c r="G211" s="60"/>
      <c r="H211" s="60"/>
      <c r="I211" s="60"/>
      <c r="J211" s="60"/>
      <c r="K211" s="60"/>
      <c r="L211" s="60"/>
      <c r="M211" s="5"/>
      <c r="N211" s="5"/>
      <c r="O211" s="5"/>
      <c r="P211" s="62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9"/>
      <c r="AE211" s="59"/>
      <c r="AF211" s="59"/>
    </row>
    <row r="212" ht="18.0" customHeight="1">
      <c r="A212" s="5"/>
      <c r="B212" s="5"/>
      <c r="C212" s="5"/>
      <c r="D212" s="5"/>
      <c r="E212" s="5"/>
      <c r="F212" s="5"/>
      <c r="G212" s="60"/>
      <c r="H212" s="60"/>
      <c r="I212" s="60"/>
      <c r="J212" s="60"/>
      <c r="K212" s="60"/>
      <c r="L212" s="60"/>
      <c r="M212" s="5"/>
      <c r="N212" s="5"/>
      <c r="O212" s="5"/>
      <c r="P212" s="62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9"/>
      <c r="AE212" s="59"/>
      <c r="AF212" s="59"/>
    </row>
    <row r="213" ht="18.0" customHeight="1">
      <c r="A213" s="5"/>
      <c r="B213" s="5"/>
      <c r="C213" s="5"/>
      <c r="D213" s="5"/>
      <c r="E213" s="5"/>
      <c r="F213" s="5"/>
      <c r="G213" s="60"/>
      <c r="H213" s="60"/>
      <c r="I213" s="60"/>
      <c r="J213" s="60"/>
      <c r="K213" s="60"/>
      <c r="L213" s="60"/>
      <c r="M213" s="5"/>
      <c r="N213" s="5"/>
      <c r="O213" s="5"/>
      <c r="P213" s="62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9"/>
      <c r="AE213" s="59"/>
      <c r="AF213" s="59"/>
    </row>
    <row r="214" ht="18.0" customHeight="1">
      <c r="A214" s="5"/>
      <c r="B214" s="5"/>
      <c r="C214" s="5"/>
      <c r="D214" s="5"/>
      <c r="E214" s="5"/>
      <c r="F214" s="5"/>
      <c r="G214" s="60"/>
      <c r="H214" s="60"/>
      <c r="I214" s="60"/>
      <c r="J214" s="60"/>
      <c r="K214" s="60"/>
      <c r="L214" s="60"/>
      <c r="M214" s="5"/>
      <c r="N214" s="5"/>
      <c r="O214" s="5"/>
      <c r="P214" s="62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9"/>
      <c r="AE214" s="59"/>
      <c r="AF214" s="59"/>
    </row>
    <row r="215" ht="18.0" customHeight="1">
      <c r="A215" s="5"/>
      <c r="B215" s="5"/>
      <c r="C215" s="5"/>
      <c r="D215" s="5"/>
      <c r="E215" s="5"/>
      <c r="F215" s="5"/>
      <c r="G215" s="60"/>
      <c r="H215" s="60"/>
      <c r="I215" s="60"/>
      <c r="J215" s="60"/>
      <c r="K215" s="60"/>
      <c r="L215" s="60"/>
      <c r="M215" s="5"/>
      <c r="N215" s="5"/>
      <c r="O215" s="5"/>
      <c r="P215" s="62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9"/>
      <c r="AE215" s="59"/>
      <c r="AF215" s="59"/>
    </row>
    <row r="216" ht="18.0" customHeight="1">
      <c r="A216" s="5"/>
      <c r="B216" s="5"/>
      <c r="C216" s="5"/>
      <c r="D216" s="5"/>
      <c r="E216" s="5"/>
      <c r="F216" s="5"/>
      <c r="G216" s="60"/>
      <c r="H216" s="60"/>
      <c r="I216" s="60"/>
      <c r="J216" s="60"/>
      <c r="K216" s="60"/>
      <c r="L216" s="60"/>
      <c r="M216" s="5"/>
      <c r="N216" s="5"/>
      <c r="O216" s="5"/>
      <c r="P216" s="62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9"/>
      <c r="AE216" s="59"/>
      <c r="AF216" s="59"/>
    </row>
    <row r="217" ht="18.0" customHeight="1">
      <c r="A217" s="5"/>
      <c r="B217" s="5"/>
      <c r="C217" s="5"/>
      <c r="D217" s="5"/>
      <c r="E217" s="5"/>
      <c r="F217" s="5"/>
      <c r="G217" s="60"/>
      <c r="H217" s="60"/>
      <c r="I217" s="60"/>
      <c r="J217" s="60"/>
      <c r="K217" s="60"/>
      <c r="L217" s="60"/>
      <c r="M217" s="5"/>
      <c r="N217" s="5"/>
      <c r="O217" s="5"/>
      <c r="P217" s="62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9"/>
      <c r="AE217" s="59"/>
      <c r="AF217" s="59"/>
    </row>
    <row r="218" ht="18.0" customHeight="1">
      <c r="A218" s="5"/>
      <c r="B218" s="5"/>
      <c r="C218" s="5"/>
      <c r="D218" s="5"/>
      <c r="E218" s="5"/>
      <c r="F218" s="5"/>
      <c r="G218" s="60"/>
      <c r="H218" s="60"/>
      <c r="I218" s="60"/>
      <c r="J218" s="60"/>
      <c r="K218" s="60"/>
      <c r="L218" s="60"/>
      <c r="M218" s="5"/>
      <c r="N218" s="5"/>
      <c r="O218" s="5"/>
      <c r="P218" s="62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9"/>
      <c r="AE218" s="59"/>
      <c r="AF218" s="59"/>
    </row>
    <row r="219" ht="18.0" customHeight="1">
      <c r="A219" s="5"/>
      <c r="B219" s="5"/>
      <c r="C219" s="5"/>
      <c r="D219" s="5"/>
      <c r="E219" s="5"/>
      <c r="F219" s="5"/>
      <c r="G219" s="60"/>
      <c r="H219" s="60"/>
      <c r="I219" s="60"/>
      <c r="J219" s="60"/>
      <c r="K219" s="60"/>
      <c r="L219" s="60"/>
      <c r="M219" s="5"/>
      <c r="N219" s="5"/>
      <c r="O219" s="5"/>
      <c r="P219" s="62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9"/>
      <c r="AE219" s="59"/>
      <c r="AF219" s="59"/>
    </row>
    <row r="220" ht="18.0" customHeight="1">
      <c r="A220" s="5"/>
      <c r="B220" s="5"/>
      <c r="C220" s="5"/>
      <c r="D220" s="5"/>
      <c r="E220" s="5"/>
      <c r="F220" s="5"/>
      <c r="G220" s="60"/>
      <c r="H220" s="60"/>
      <c r="I220" s="60"/>
      <c r="J220" s="60"/>
      <c r="K220" s="60"/>
      <c r="L220" s="60"/>
      <c r="M220" s="5"/>
      <c r="N220" s="5"/>
      <c r="O220" s="5"/>
      <c r="P220" s="62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9"/>
      <c r="AE220" s="59"/>
      <c r="AF220" s="59"/>
    </row>
    <row r="221" ht="18.0" customHeight="1">
      <c r="A221" s="5"/>
      <c r="B221" s="5"/>
      <c r="C221" s="5"/>
      <c r="D221" s="5"/>
      <c r="E221" s="5"/>
      <c r="F221" s="5"/>
      <c r="G221" s="60"/>
      <c r="H221" s="60"/>
      <c r="I221" s="60"/>
      <c r="J221" s="60"/>
      <c r="K221" s="60"/>
      <c r="L221" s="60"/>
      <c r="M221" s="5"/>
      <c r="N221" s="5"/>
      <c r="O221" s="5"/>
      <c r="P221" s="62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9"/>
      <c r="AE221" s="59"/>
      <c r="AF221" s="59"/>
    </row>
    <row r="222" ht="18.0" customHeight="1">
      <c r="A222" s="5"/>
      <c r="B222" s="5"/>
      <c r="C222" s="5"/>
      <c r="D222" s="5"/>
      <c r="E222" s="5"/>
      <c r="F222" s="5"/>
      <c r="G222" s="60"/>
      <c r="H222" s="60"/>
      <c r="I222" s="60"/>
      <c r="J222" s="60"/>
      <c r="K222" s="60"/>
      <c r="L222" s="60"/>
      <c r="M222" s="5"/>
      <c r="N222" s="5"/>
      <c r="O222" s="5"/>
      <c r="P222" s="62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9"/>
      <c r="AE222" s="59"/>
      <c r="AF222" s="59"/>
    </row>
    <row r="223" ht="18.0" customHeight="1">
      <c r="A223" s="5"/>
      <c r="B223" s="5"/>
      <c r="C223" s="5"/>
      <c r="D223" s="5"/>
      <c r="E223" s="5"/>
      <c r="F223" s="5"/>
      <c r="G223" s="60"/>
      <c r="H223" s="60"/>
      <c r="I223" s="60"/>
      <c r="J223" s="60"/>
      <c r="K223" s="60"/>
      <c r="L223" s="60"/>
      <c r="M223" s="5"/>
      <c r="N223" s="5"/>
      <c r="O223" s="5"/>
      <c r="P223" s="62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9"/>
      <c r="AE223" s="59"/>
      <c r="AF223" s="59"/>
    </row>
    <row r="224" ht="18.0" customHeight="1">
      <c r="A224" s="5"/>
      <c r="B224" s="5"/>
      <c r="C224" s="5"/>
      <c r="D224" s="5"/>
      <c r="E224" s="5"/>
      <c r="F224" s="5"/>
      <c r="G224" s="60"/>
      <c r="H224" s="60"/>
      <c r="I224" s="60"/>
      <c r="J224" s="60"/>
      <c r="K224" s="60"/>
      <c r="L224" s="60"/>
      <c r="M224" s="5"/>
      <c r="N224" s="5"/>
      <c r="O224" s="5"/>
      <c r="P224" s="62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9"/>
      <c r="AE224" s="59"/>
      <c r="AF224" s="59"/>
    </row>
    <row r="225" ht="18.0" customHeight="1">
      <c r="A225" s="5"/>
      <c r="B225" s="5"/>
      <c r="C225" s="5"/>
      <c r="D225" s="5"/>
      <c r="E225" s="5"/>
      <c r="F225" s="5"/>
      <c r="G225" s="60"/>
      <c r="H225" s="60"/>
      <c r="I225" s="60"/>
      <c r="J225" s="60"/>
      <c r="K225" s="60"/>
      <c r="L225" s="60"/>
      <c r="M225" s="5"/>
      <c r="N225" s="5"/>
      <c r="O225" s="5"/>
      <c r="P225" s="62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9"/>
      <c r="AE225" s="59"/>
      <c r="AF225" s="59"/>
    </row>
    <row r="226" ht="18.0" customHeight="1">
      <c r="A226" s="5"/>
      <c r="B226" s="5"/>
      <c r="C226" s="5"/>
      <c r="D226" s="5"/>
      <c r="E226" s="5"/>
      <c r="F226" s="5"/>
      <c r="G226" s="60"/>
      <c r="H226" s="60"/>
      <c r="I226" s="60"/>
      <c r="J226" s="60"/>
      <c r="K226" s="60"/>
      <c r="L226" s="60"/>
      <c r="M226" s="5"/>
      <c r="N226" s="5"/>
      <c r="O226" s="5"/>
      <c r="P226" s="62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9"/>
      <c r="AE226" s="59"/>
      <c r="AF226" s="59"/>
    </row>
    <row r="227" ht="18.0" customHeight="1">
      <c r="A227" s="5"/>
      <c r="B227" s="5"/>
      <c r="C227" s="5"/>
      <c r="D227" s="5"/>
      <c r="E227" s="5"/>
      <c r="F227" s="5"/>
      <c r="G227" s="60"/>
      <c r="H227" s="60"/>
      <c r="I227" s="60"/>
      <c r="J227" s="60"/>
      <c r="K227" s="60"/>
      <c r="L227" s="60"/>
      <c r="M227" s="5"/>
      <c r="N227" s="5"/>
      <c r="O227" s="5"/>
      <c r="P227" s="62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9"/>
      <c r="AE227" s="59"/>
      <c r="AF227" s="59"/>
    </row>
    <row r="228" ht="18.0" customHeight="1">
      <c r="A228" s="5"/>
      <c r="B228" s="5"/>
      <c r="C228" s="5"/>
      <c r="D228" s="5"/>
      <c r="E228" s="5"/>
      <c r="F228" s="5"/>
      <c r="G228" s="60"/>
      <c r="H228" s="60"/>
      <c r="I228" s="60"/>
      <c r="J228" s="60"/>
      <c r="K228" s="60"/>
      <c r="L228" s="60"/>
      <c r="M228" s="5"/>
      <c r="N228" s="5"/>
      <c r="O228" s="5"/>
      <c r="P228" s="62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9"/>
      <c r="AE228" s="59"/>
      <c r="AF228" s="59"/>
    </row>
    <row r="229" ht="18.0" customHeight="1">
      <c r="A229" s="5"/>
      <c r="B229" s="5"/>
      <c r="C229" s="5"/>
      <c r="D229" s="5"/>
      <c r="E229" s="5"/>
      <c r="F229" s="5"/>
      <c r="G229" s="60"/>
      <c r="H229" s="60"/>
      <c r="I229" s="60"/>
      <c r="J229" s="60"/>
      <c r="K229" s="60"/>
      <c r="L229" s="60"/>
      <c r="M229" s="5"/>
      <c r="N229" s="5"/>
      <c r="O229" s="5"/>
      <c r="P229" s="62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9"/>
      <c r="AE229" s="59"/>
      <c r="AF229" s="59"/>
    </row>
    <row r="230" ht="18.0" customHeight="1">
      <c r="A230" s="5"/>
      <c r="B230" s="5"/>
      <c r="C230" s="5"/>
      <c r="D230" s="5"/>
      <c r="E230" s="5"/>
      <c r="F230" s="5"/>
      <c r="G230" s="60"/>
      <c r="H230" s="60"/>
      <c r="I230" s="60"/>
      <c r="J230" s="60"/>
      <c r="K230" s="60"/>
      <c r="L230" s="60"/>
      <c r="M230" s="5"/>
      <c r="N230" s="5"/>
      <c r="O230" s="5"/>
      <c r="P230" s="62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9"/>
      <c r="AE230" s="59"/>
      <c r="AF230" s="59"/>
    </row>
    <row r="231" ht="18.0" customHeight="1">
      <c r="A231" s="5"/>
      <c r="B231" s="5"/>
      <c r="C231" s="5"/>
      <c r="D231" s="5"/>
      <c r="E231" s="5"/>
      <c r="F231" s="5"/>
      <c r="G231" s="60"/>
      <c r="H231" s="60"/>
      <c r="I231" s="60"/>
      <c r="J231" s="60"/>
      <c r="K231" s="60"/>
      <c r="L231" s="60"/>
      <c r="M231" s="5"/>
      <c r="N231" s="5"/>
      <c r="O231" s="5"/>
      <c r="P231" s="62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9"/>
      <c r="AE231" s="59"/>
      <c r="AF231" s="59"/>
    </row>
    <row r="232" ht="18.0" customHeight="1">
      <c r="A232" s="5"/>
      <c r="B232" s="5"/>
      <c r="C232" s="5"/>
      <c r="D232" s="5"/>
      <c r="E232" s="5"/>
      <c r="F232" s="5"/>
      <c r="G232" s="60"/>
      <c r="H232" s="60"/>
      <c r="I232" s="60"/>
      <c r="J232" s="60"/>
      <c r="K232" s="60"/>
      <c r="L232" s="60"/>
      <c r="M232" s="5"/>
      <c r="N232" s="5"/>
      <c r="O232" s="5"/>
      <c r="P232" s="62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9"/>
      <c r="AE232" s="59"/>
      <c r="AF232" s="59"/>
    </row>
    <row r="233" ht="18.0" customHeight="1">
      <c r="A233" s="5"/>
      <c r="B233" s="5"/>
      <c r="C233" s="5"/>
      <c r="D233" s="5"/>
      <c r="E233" s="5"/>
      <c r="F233" s="5"/>
      <c r="G233" s="60"/>
      <c r="H233" s="60"/>
      <c r="I233" s="60"/>
      <c r="J233" s="60"/>
      <c r="K233" s="60"/>
      <c r="L233" s="60"/>
      <c r="M233" s="5"/>
      <c r="N233" s="5"/>
      <c r="O233" s="5"/>
      <c r="P233" s="62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9"/>
      <c r="AE233" s="59"/>
      <c r="AF233" s="59"/>
    </row>
    <row r="234" ht="18.0" customHeight="1">
      <c r="A234" s="5"/>
      <c r="B234" s="5"/>
      <c r="C234" s="5"/>
      <c r="D234" s="5"/>
      <c r="E234" s="5"/>
      <c r="F234" s="5"/>
      <c r="G234" s="60"/>
      <c r="H234" s="60"/>
      <c r="I234" s="60"/>
      <c r="J234" s="60"/>
      <c r="K234" s="60"/>
      <c r="L234" s="60"/>
      <c r="M234" s="5"/>
      <c r="N234" s="5"/>
      <c r="O234" s="5"/>
      <c r="P234" s="62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9"/>
      <c r="AE234" s="59"/>
      <c r="AF234" s="59"/>
    </row>
    <row r="235" ht="18.0" customHeight="1">
      <c r="A235" s="5"/>
      <c r="B235" s="5"/>
      <c r="C235" s="5"/>
      <c r="D235" s="5"/>
      <c r="E235" s="5"/>
      <c r="F235" s="5"/>
      <c r="G235" s="60"/>
      <c r="H235" s="60"/>
      <c r="I235" s="60"/>
      <c r="J235" s="60"/>
      <c r="K235" s="60"/>
      <c r="L235" s="60"/>
      <c r="M235" s="5"/>
      <c r="N235" s="5"/>
      <c r="O235" s="5"/>
      <c r="P235" s="62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9"/>
      <c r="AE235" s="59"/>
      <c r="AF235" s="59"/>
    </row>
    <row r="236" ht="18.0" customHeight="1">
      <c r="A236" s="5"/>
      <c r="B236" s="5"/>
      <c r="C236" s="5"/>
      <c r="D236" s="5"/>
      <c r="E236" s="5"/>
      <c r="F236" s="5"/>
      <c r="G236" s="60"/>
      <c r="H236" s="60"/>
      <c r="I236" s="60"/>
      <c r="J236" s="60"/>
      <c r="K236" s="60"/>
      <c r="L236" s="60"/>
      <c r="M236" s="5"/>
      <c r="N236" s="5"/>
      <c r="O236" s="5"/>
      <c r="P236" s="62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9"/>
      <c r="AE236" s="59"/>
      <c r="AF236" s="59"/>
    </row>
    <row r="237" ht="18.0" customHeight="1">
      <c r="A237" s="5"/>
      <c r="B237" s="5"/>
      <c r="C237" s="5"/>
      <c r="D237" s="5"/>
      <c r="E237" s="5"/>
      <c r="F237" s="5"/>
      <c r="G237" s="60"/>
      <c r="H237" s="60"/>
      <c r="I237" s="60"/>
      <c r="J237" s="60"/>
      <c r="K237" s="60"/>
      <c r="L237" s="60"/>
      <c r="M237" s="5"/>
      <c r="N237" s="5"/>
      <c r="O237" s="5"/>
      <c r="P237" s="62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9"/>
      <c r="AE237" s="59"/>
      <c r="AF237" s="59"/>
    </row>
    <row r="238" ht="18.0" customHeight="1">
      <c r="A238" s="5"/>
      <c r="B238" s="5"/>
      <c r="C238" s="5"/>
      <c r="D238" s="5"/>
      <c r="E238" s="5"/>
      <c r="F238" s="5"/>
      <c r="G238" s="60"/>
      <c r="H238" s="60"/>
      <c r="I238" s="60"/>
      <c r="J238" s="60"/>
      <c r="K238" s="60"/>
      <c r="L238" s="60"/>
      <c r="M238" s="5"/>
      <c r="N238" s="5"/>
      <c r="O238" s="5"/>
      <c r="P238" s="62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9"/>
      <c r="AE238" s="59"/>
      <c r="AF238" s="59"/>
    </row>
    <row r="239" ht="18.0" customHeight="1">
      <c r="A239" s="5"/>
      <c r="B239" s="5"/>
      <c r="C239" s="5"/>
      <c r="D239" s="5"/>
      <c r="E239" s="5"/>
      <c r="F239" s="5"/>
      <c r="G239" s="60"/>
      <c r="H239" s="60"/>
      <c r="I239" s="60"/>
      <c r="J239" s="60"/>
      <c r="K239" s="60"/>
      <c r="L239" s="60"/>
      <c r="M239" s="5"/>
      <c r="N239" s="5"/>
      <c r="O239" s="5"/>
      <c r="P239" s="62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9"/>
      <c r="AE239" s="59"/>
      <c r="AF239" s="59"/>
    </row>
    <row r="240" ht="18.0" customHeight="1">
      <c r="A240" s="5"/>
      <c r="B240" s="5"/>
      <c r="C240" s="5"/>
      <c r="D240" s="5"/>
      <c r="E240" s="5"/>
      <c r="F240" s="5"/>
      <c r="G240" s="60"/>
      <c r="H240" s="60"/>
      <c r="I240" s="60"/>
      <c r="J240" s="60"/>
      <c r="K240" s="60"/>
      <c r="L240" s="60"/>
      <c r="M240" s="5"/>
      <c r="N240" s="5"/>
      <c r="O240" s="5"/>
      <c r="P240" s="62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9"/>
      <c r="AE240" s="59"/>
      <c r="AF240" s="59"/>
    </row>
    <row r="241" ht="18.0" customHeight="1">
      <c r="A241" s="5"/>
      <c r="B241" s="5"/>
      <c r="C241" s="5"/>
      <c r="D241" s="5"/>
      <c r="E241" s="5"/>
      <c r="F241" s="5"/>
      <c r="G241" s="60"/>
      <c r="H241" s="60"/>
      <c r="I241" s="60"/>
      <c r="J241" s="60"/>
      <c r="K241" s="60"/>
      <c r="L241" s="60"/>
      <c r="M241" s="5"/>
      <c r="N241" s="5"/>
      <c r="O241" s="5"/>
      <c r="P241" s="62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9"/>
      <c r="AE241" s="59"/>
      <c r="AF241" s="59"/>
    </row>
    <row r="242" ht="18.0" customHeight="1">
      <c r="A242" s="5"/>
      <c r="B242" s="5"/>
      <c r="C242" s="5"/>
      <c r="D242" s="5"/>
      <c r="E242" s="5"/>
      <c r="F242" s="5"/>
      <c r="G242" s="60"/>
      <c r="H242" s="60"/>
      <c r="I242" s="60"/>
      <c r="J242" s="60"/>
      <c r="K242" s="60"/>
      <c r="L242" s="60"/>
      <c r="M242" s="5"/>
      <c r="N242" s="5"/>
      <c r="O242" s="5"/>
      <c r="P242" s="62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9"/>
      <c r="AE242" s="59"/>
      <c r="AF242" s="59"/>
    </row>
    <row r="243" ht="18.0" customHeight="1">
      <c r="A243" s="5"/>
      <c r="B243" s="5"/>
      <c r="C243" s="5"/>
      <c r="D243" s="5"/>
      <c r="E243" s="5"/>
      <c r="F243" s="5"/>
      <c r="G243" s="60"/>
      <c r="H243" s="60"/>
      <c r="I243" s="60"/>
      <c r="J243" s="60"/>
      <c r="K243" s="60"/>
      <c r="L243" s="60"/>
      <c r="M243" s="5"/>
      <c r="N243" s="5"/>
      <c r="O243" s="5"/>
      <c r="P243" s="62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9"/>
      <c r="AE243" s="59"/>
      <c r="AF243" s="59"/>
    </row>
    <row r="244" ht="18.0" customHeight="1">
      <c r="A244" s="5"/>
      <c r="B244" s="5"/>
      <c r="C244" s="5"/>
      <c r="D244" s="5"/>
      <c r="E244" s="5"/>
      <c r="F244" s="5"/>
      <c r="G244" s="60"/>
      <c r="H244" s="60"/>
      <c r="I244" s="60"/>
      <c r="J244" s="60"/>
      <c r="K244" s="60"/>
      <c r="L244" s="60"/>
      <c r="M244" s="5"/>
      <c r="N244" s="5"/>
      <c r="O244" s="5"/>
      <c r="P244" s="62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9"/>
      <c r="AE244" s="59"/>
      <c r="AF244" s="59"/>
    </row>
    <row r="245" ht="18.0" customHeight="1">
      <c r="A245" s="5"/>
      <c r="B245" s="5"/>
      <c r="C245" s="5"/>
      <c r="D245" s="5"/>
      <c r="E245" s="5"/>
      <c r="F245" s="5"/>
      <c r="G245" s="60"/>
      <c r="H245" s="60"/>
      <c r="I245" s="60"/>
      <c r="J245" s="60"/>
      <c r="K245" s="60"/>
      <c r="L245" s="60"/>
      <c r="M245" s="5"/>
      <c r="N245" s="5"/>
      <c r="O245" s="5"/>
      <c r="P245" s="62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9"/>
      <c r="AE245" s="59"/>
      <c r="AF245" s="59"/>
    </row>
    <row r="246" ht="18.0" customHeight="1">
      <c r="A246" s="5"/>
      <c r="B246" s="5"/>
      <c r="C246" s="5"/>
      <c r="D246" s="5"/>
      <c r="E246" s="5"/>
      <c r="F246" s="5"/>
      <c r="G246" s="60"/>
      <c r="H246" s="60"/>
      <c r="I246" s="60"/>
      <c r="J246" s="60"/>
      <c r="K246" s="60"/>
      <c r="L246" s="60"/>
      <c r="M246" s="5"/>
      <c r="N246" s="5"/>
      <c r="O246" s="5"/>
      <c r="P246" s="62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9"/>
      <c r="AE246" s="59"/>
      <c r="AF246" s="59"/>
    </row>
    <row r="247" ht="18.0" customHeight="1">
      <c r="A247" s="5"/>
      <c r="B247" s="5"/>
      <c r="C247" s="5"/>
      <c r="D247" s="5"/>
      <c r="E247" s="5"/>
      <c r="F247" s="5"/>
      <c r="G247" s="60"/>
      <c r="H247" s="60"/>
      <c r="I247" s="60"/>
      <c r="J247" s="60"/>
      <c r="K247" s="60"/>
      <c r="L247" s="60"/>
      <c r="M247" s="5"/>
      <c r="N247" s="5"/>
      <c r="O247" s="5"/>
      <c r="P247" s="62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9"/>
      <c r="AE247" s="59"/>
      <c r="AF247" s="59"/>
    </row>
    <row r="248" ht="18.0" customHeight="1">
      <c r="A248" s="5"/>
      <c r="B248" s="5"/>
      <c r="C248" s="5"/>
      <c r="D248" s="5"/>
      <c r="E248" s="5"/>
      <c r="F248" s="5"/>
      <c r="G248" s="60"/>
      <c r="H248" s="60"/>
      <c r="I248" s="60"/>
      <c r="J248" s="60"/>
      <c r="K248" s="60"/>
      <c r="L248" s="60"/>
      <c r="M248" s="5"/>
      <c r="N248" s="5"/>
      <c r="O248" s="5"/>
      <c r="P248" s="62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9"/>
      <c r="AE248" s="59"/>
      <c r="AF248" s="59"/>
    </row>
    <row r="249" ht="18.0" customHeight="1">
      <c r="A249" s="5"/>
      <c r="B249" s="5"/>
      <c r="C249" s="5"/>
      <c r="D249" s="5"/>
      <c r="E249" s="5"/>
      <c r="F249" s="5"/>
      <c r="G249" s="60"/>
      <c r="H249" s="60"/>
      <c r="I249" s="60"/>
      <c r="J249" s="60"/>
      <c r="K249" s="60"/>
      <c r="L249" s="60"/>
      <c r="M249" s="5"/>
      <c r="N249" s="5"/>
      <c r="O249" s="5"/>
      <c r="P249" s="62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9"/>
      <c r="AE249" s="59"/>
      <c r="AF249" s="59"/>
    </row>
    <row r="250" ht="18.0" customHeight="1">
      <c r="A250" s="5"/>
      <c r="B250" s="5"/>
      <c r="C250" s="5"/>
      <c r="D250" s="5"/>
      <c r="E250" s="5"/>
      <c r="F250" s="5"/>
      <c r="G250" s="60"/>
      <c r="H250" s="60"/>
      <c r="I250" s="60"/>
      <c r="J250" s="60"/>
      <c r="K250" s="60"/>
      <c r="L250" s="60"/>
      <c r="M250" s="5"/>
      <c r="N250" s="5"/>
      <c r="O250" s="5"/>
      <c r="P250" s="62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9"/>
      <c r="AE250" s="59"/>
      <c r="AF250" s="59"/>
    </row>
    <row r="251" ht="18.0" customHeight="1">
      <c r="A251" s="5"/>
      <c r="B251" s="5"/>
      <c r="C251" s="5"/>
      <c r="D251" s="5"/>
      <c r="E251" s="5"/>
      <c r="F251" s="5"/>
      <c r="G251" s="60"/>
      <c r="H251" s="60"/>
      <c r="I251" s="60"/>
      <c r="J251" s="60"/>
      <c r="K251" s="60"/>
      <c r="L251" s="60"/>
      <c r="M251" s="5"/>
      <c r="N251" s="5"/>
      <c r="O251" s="5"/>
      <c r="P251" s="62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9"/>
      <c r="AE251" s="59"/>
      <c r="AF251" s="59"/>
    </row>
    <row r="252" ht="18.0" customHeight="1">
      <c r="A252" s="5"/>
      <c r="B252" s="5"/>
      <c r="C252" s="5"/>
      <c r="D252" s="5"/>
      <c r="E252" s="5"/>
      <c r="F252" s="5"/>
      <c r="G252" s="60"/>
      <c r="H252" s="60"/>
      <c r="I252" s="60"/>
      <c r="J252" s="60"/>
      <c r="K252" s="60"/>
      <c r="L252" s="60"/>
      <c r="M252" s="5"/>
      <c r="N252" s="5"/>
      <c r="O252" s="5"/>
      <c r="P252" s="62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9"/>
      <c r="AE252" s="59"/>
      <c r="AF252" s="59"/>
    </row>
    <row r="253" ht="15.75" customHeight="1">
      <c r="K253" s="60"/>
      <c r="L253" s="60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rintOptions horizontalCentered="1"/>
  <pageMargins bottom="0.8661417322834646" footer="0.0" header="0.0" left="0.3937007874015748" right="0.3937007874015748" top="1.062992125984252"/>
  <pageSetup paperSize="9" orientation="landscape"/>
  <headerFooter>
    <oddHeader>&amp;CPassage de Grades &amp;A</oddHeader>
    <oddFooter>&amp;L &amp;RDate : </oddFooter>
  </headerFooter>
  <colBreaks count="1" manualBreakCount="1">
    <brk id="17" man="1"/>
  </colBreak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DD4"/>
    <pageSetUpPr/>
  </sheetPr>
  <sheetViews>
    <sheetView workbookViewId="0"/>
  </sheetViews>
  <sheetFormatPr customHeight="1" defaultColWidth="12.63" defaultRowHeight="15.0"/>
  <cols>
    <col customWidth="1" min="1" max="2" width="6.38"/>
    <col customWidth="1" min="3" max="3" width="10.0"/>
    <col customWidth="1" min="4" max="4" width="10.13"/>
    <col customWidth="1" min="5" max="5" width="10.0"/>
    <col customWidth="1" min="6" max="6" width="11.5"/>
    <col customWidth="1" min="7" max="7" width="8.63"/>
    <col customWidth="1" min="8" max="8" width="11.5"/>
    <col customWidth="1" min="9" max="9" width="29.0"/>
    <col customWidth="1" min="10" max="26" width="11.5"/>
  </cols>
  <sheetData>
    <row r="1" ht="12.0" customHeight="1">
      <c r="A1" s="14"/>
      <c r="B1" s="14"/>
      <c r="C1" s="14"/>
      <c r="D1" s="14"/>
      <c r="E1" s="14"/>
      <c r="F1" s="14"/>
      <c r="G1" s="14"/>
      <c r="H1" s="14"/>
      <c r="I1" s="14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ht="12.0" customHeight="1">
      <c r="A2" s="14"/>
      <c r="B2" s="14"/>
      <c r="C2" s="14"/>
      <c r="D2" s="14"/>
      <c r="E2" s="14"/>
      <c r="F2" s="14"/>
      <c r="G2" s="14"/>
      <c r="H2" s="14"/>
      <c r="I2" s="14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ht="12.0" customHeight="1">
      <c r="A3" s="14"/>
      <c r="B3" s="14"/>
      <c r="C3" s="14"/>
      <c r="D3" s="14"/>
      <c r="E3" s="14"/>
      <c r="F3" s="14"/>
      <c r="G3" s="14"/>
      <c r="H3" s="14"/>
      <c r="I3" s="14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</row>
    <row r="4" ht="12.0" customHeight="1">
      <c r="A4" s="14"/>
      <c r="B4" s="14"/>
      <c r="C4" s="14"/>
      <c r="D4" s="14"/>
      <c r="E4" s="14"/>
      <c r="F4" s="14"/>
      <c r="G4" s="14"/>
      <c r="H4" s="14"/>
      <c r="I4" s="14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</row>
    <row r="5" ht="12.0" customHeight="1">
      <c r="A5" s="14"/>
      <c r="B5" s="14"/>
      <c r="C5" s="14"/>
      <c r="D5" s="14"/>
      <c r="E5" s="14"/>
      <c r="F5" s="14"/>
      <c r="G5" s="14"/>
      <c r="H5" s="14"/>
      <c r="I5" s="14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</row>
    <row r="6" ht="12.0" customHeight="1">
      <c r="A6" s="14"/>
      <c r="B6" s="14"/>
      <c r="C6" s="14"/>
      <c r="D6" s="14"/>
      <c r="E6" s="14"/>
      <c r="F6" s="14"/>
      <c r="G6" s="14"/>
      <c r="H6" s="14"/>
      <c r="I6" s="14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</row>
    <row r="7" ht="12.0" customHeight="1">
      <c r="A7" s="64" t="s">
        <v>85</v>
      </c>
      <c r="E7" s="65" t="str">
        <f>IF(Bilan!B2="","",Bilan!B2)</f>
        <v/>
      </c>
      <c r="H7" s="64" t="s">
        <v>86</v>
      </c>
      <c r="I7" s="66" t="str">
        <f>IF(Bilan!D2="","",Bilan!D2)</f>
        <v/>
      </c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</row>
    <row r="8" ht="12.0" customHeight="1">
      <c r="A8" s="5"/>
      <c r="B8" s="5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</row>
    <row r="9" ht="12.0" customHeight="1">
      <c r="A9" s="68" t="s">
        <v>87</v>
      </c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ht="12.0" customHeight="1">
      <c r="A10" s="5"/>
      <c r="B10" s="5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</row>
    <row r="11" ht="18.75" customHeight="1">
      <c r="A11" s="20" t="s">
        <v>58</v>
      </c>
      <c r="B11" s="20" t="s">
        <v>88</v>
      </c>
      <c r="C11" s="20" t="s">
        <v>89</v>
      </c>
      <c r="D11" s="20" t="s">
        <v>90</v>
      </c>
      <c r="E11" s="20" t="s">
        <v>91</v>
      </c>
      <c r="F11" s="20" t="s">
        <v>92</v>
      </c>
      <c r="G11" s="20" t="s">
        <v>93</v>
      </c>
      <c r="H11" s="20" t="s">
        <v>94</v>
      </c>
      <c r="I11" s="21" t="s">
        <v>95</v>
      </c>
      <c r="J11" s="5"/>
      <c r="K11" s="5"/>
      <c r="L11" s="62"/>
      <c r="M11" s="62"/>
      <c r="N11" s="62"/>
      <c r="O11" s="62"/>
      <c r="P11" s="62"/>
      <c r="Q11" s="62"/>
      <c r="R11" s="62"/>
      <c r="S11" s="5"/>
      <c r="T11" s="5"/>
      <c r="U11" s="5"/>
      <c r="V11" s="5"/>
      <c r="W11" s="5"/>
      <c r="X11" s="5"/>
      <c r="Y11" s="5"/>
      <c r="Z11" s="5"/>
    </row>
    <row r="12" ht="19.5" customHeight="1">
      <c r="A12" s="20">
        <v>301.0</v>
      </c>
      <c r="B12" s="20" t="str">
        <f>IF('3èm DAN'!G2="","",INT((TODAY()-'3èm DAN'!G2)/365))</f>
        <v/>
      </c>
      <c r="C12" s="69"/>
      <c r="D12" s="69"/>
      <c r="E12" s="69"/>
      <c r="F12" s="69"/>
      <c r="G12" s="69"/>
      <c r="H12" s="69"/>
      <c r="I12" s="69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</row>
    <row r="13" ht="19.5" customHeight="1">
      <c r="A13" s="20">
        <v>302.0</v>
      </c>
      <c r="B13" s="20" t="str">
        <f>IF('3èm DAN'!G3="","",INT((TODAY()-'3èm DAN'!G3)/365))</f>
        <v/>
      </c>
      <c r="C13" s="69"/>
      <c r="D13" s="69"/>
      <c r="E13" s="69"/>
      <c r="F13" s="69"/>
      <c r="G13" s="69"/>
      <c r="H13" s="69"/>
      <c r="I13" s="69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</row>
    <row r="14" ht="19.5" customHeight="1">
      <c r="A14" s="20">
        <v>303.0</v>
      </c>
      <c r="B14" s="20" t="str">
        <f>IF('3èm DAN'!G4="","",INT((TODAY()-'3èm DAN'!G4)/365))</f>
        <v/>
      </c>
      <c r="C14" s="69"/>
      <c r="D14" s="69"/>
      <c r="E14" s="69"/>
      <c r="F14" s="69"/>
      <c r="G14" s="69"/>
      <c r="H14" s="69"/>
      <c r="I14" s="69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</row>
    <row r="15" ht="19.5" customHeight="1">
      <c r="A15" s="20">
        <v>304.0</v>
      </c>
      <c r="B15" s="20" t="str">
        <f>IF('3èm DAN'!G5="","",INT((TODAY()-'3èm DAN'!G5)/365))</f>
        <v/>
      </c>
      <c r="C15" s="69"/>
      <c r="D15" s="69"/>
      <c r="E15" s="69"/>
      <c r="F15" s="69"/>
      <c r="G15" s="69"/>
      <c r="H15" s="69"/>
      <c r="I15" s="69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</row>
    <row r="16" ht="19.5" customHeight="1">
      <c r="A16" s="20">
        <v>305.0</v>
      </c>
      <c r="B16" s="20" t="str">
        <f>IF('3èm DAN'!G6="","",INT((TODAY()-'3èm DAN'!G6)/365))</f>
        <v/>
      </c>
      <c r="C16" s="69"/>
      <c r="D16" s="69"/>
      <c r="E16" s="69"/>
      <c r="F16" s="69"/>
      <c r="G16" s="69"/>
      <c r="H16" s="69"/>
      <c r="I16" s="69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ht="19.5" customHeight="1">
      <c r="A17" s="20">
        <v>306.0</v>
      </c>
      <c r="B17" s="20" t="str">
        <f>IF('3èm DAN'!G7="","",INT((TODAY()-'3èm DAN'!G7)/365))</f>
        <v/>
      </c>
      <c r="C17" s="69"/>
      <c r="D17" s="69"/>
      <c r="E17" s="69"/>
      <c r="F17" s="69"/>
      <c r="G17" s="69"/>
      <c r="H17" s="69"/>
      <c r="I17" s="69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</row>
    <row r="18" ht="19.5" customHeight="1">
      <c r="A18" s="20">
        <v>307.0</v>
      </c>
      <c r="B18" s="20" t="str">
        <f>IF('3èm DAN'!G8="","",INT((TODAY()-'3èm DAN'!G8)/365))</f>
        <v/>
      </c>
      <c r="C18" s="69"/>
      <c r="D18" s="69"/>
      <c r="E18" s="69"/>
      <c r="F18" s="69"/>
      <c r="G18" s="69"/>
      <c r="H18" s="69"/>
      <c r="I18" s="69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</row>
    <row r="19" ht="19.5" customHeight="1">
      <c r="A19" s="20">
        <v>308.0</v>
      </c>
      <c r="B19" s="20" t="str">
        <f>IF('3èm DAN'!G9="","",INT((TODAY()-'3èm DAN'!G9)/365))</f>
        <v/>
      </c>
      <c r="C19" s="69"/>
      <c r="D19" s="69"/>
      <c r="E19" s="69"/>
      <c r="F19" s="69"/>
      <c r="G19" s="69"/>
      <c r="H19" s="69"/>
      <c r="I19" s="69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ht="19.5" customHeight="1">
      <c r="A20" s="20">
        <v>309.0</v>
      </c>
      <c r="B20" s="20" t="str">
        <f>IF('3èm DAN'!G10="","",INT((TODAY()-'3èm DAN'!G10)/365))</f>
        <v/>
      </c>
      <c r="C20" s="69"/>
      <c r="D20" s="69"/>
      <c r="E20" s="69"/>
      <c r="F20" s="69"/>
      <c r="G20" s="69"/>
      <c r="H20" s="69"/>
      <c r="I20" s="69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</row>
    <row r="21" ht="19.5" customHeight="1">
      <c r="A21" s="20">
        <v>310.0</v>
      </c>
      <c r="B21" s="20" t="str">
        <f>IF('3èm DAN'!G11="","",INT((TODAY()-'3èm DAN'!G11)/365))</f>
        <v/>
      </c>
      <c r="C21" s="69"/>
      <c r="D21" s="69"/>
      <c r="E21" s="69"/>
      <c r="F21" s="69"/>
      <c r="G21" s="69"/>
      <c r="H21" s="69"/>
      <c r="I21" s="69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</row>
    <row r="22" ht="19.5" customHeight="1">
      <c r="A22" s="20">
        <v>311.0</v>
      </c>
      <c r="B22" s="20" t="str">
        <f>IF('3èm DAN'!G12="","",INT((TODAY()-'3èm DAN'!G12)/365))</f>
        <v/>
      </c>
      <c r="C22" s="69"/>
      <c r="D22" s="69"/>
      <c r="E22" s="69"/>
      <c r="F22" s="69"/>
      <c r="G22" s="69"/>
      <c r="H22" s="69"/>
      <c r="I22" s="69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</row>
    <row r="23" ht="19.5" customHeight="1">
      <c r="A23" s="20">
        <v>312.0</v>
      </c>
      <c r="B23" s="20" t="str">
        <f>IF('3èm DAN'!G13="","",INT((TODAY()-'3èm DAN'!G13)/365))</f>
        <v/>
      </c>
      <c r="C23" s="69"/>
      <c r="D23" s="69"/>
      <c r="E23" s="69"/>
      <c r="F23" s="69"/>
      <c r="G23" s="69"/>
      <c r="H23" s="69"/>
      <c r="I23" s="69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ht="19.5" customHeight="1">
      <c r="A24" s="20">
        <v>313.0</v>
      </c>
      <c r="B24" s="20" t="str">
        <f>IF('3èm DAN'!G14="","",INT((TODAY()-'3èm DAN'!G14)/365))</f>
        <v/>
      </c>
      <c r="C24" s="69"/>
      <c r="D24" s="69"/>
      <c r="E24" s="69"/>
      <c r="F24" s="69"/>
      <c r="G24" s="69"/>
      <c r="H24" s="69"/>
      <c r="I24" s="69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</row>
    <row r="25" ht="19.5" customHeight="1">
      <c r="A25" s="20">
        <v>314.0</v>
      </c>
      <c r="B25" s="20" t="str">
        <f>IF('3èm DAN'!G15="","",INT((TODAY()-'3èm DAN'!G15)/365))</f>
        <v/>
      </c>
      <c r="C25" s="69"/>
      <c r="D25" s="69"/>
      <c r="E25" s="69"/>
      <c r="F25" s="69"/>
      <c r="G25" s="69"/>
      <c r="H25" s="69"/>
      <c r="I25" s="69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ht="19.5" customHeight="1">
      <c r="A26" s="20">
        <v>315.0</v>
      </c>
      <c r="B26" s="20" t="str">
        <f>IF('3èm DAN'!G16="","",INT((TODAY()-'3èm DAN'!G16)/365))</f>
        <v/>
      </c>
      <c r="C26" s="69"/>
      <c r="D26" s="69"/>
      <c r="E26" s="69"/>
      <c r="F26" s="69"/>
      <c r="G26" s="69"/>
      <c r="H26" s="69"/>
      <c r="I26" s="69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</row>
    <row r="27" ht="19.5" customHeight="1">
      <c r="A27" s="20">
        <v>316.0</v>
      </c>
      <c r="B27" s="20" t="str">
        <f>IF('3èm DAN'!G17="","",INT((TODAY()-'3èm DAN'!G17)/365))</f>
        <v/>
      </c>
      <c r="C27" s="69"/>
      <c r="D27" s="69"/>
      <c r="E27" s="69"/>
      <c r="F27" s="69"/>
      <c r="G27" s="69"/>
      <c r="H27" s="69"/>
      <c r="I27" s="69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ht="19.5" customHeight="1">
      <c r="A28" s="20">
        <v>317.0</v>
      </c>
      <c r="B28" s="20" t="str">
        <f>IF('3èm DAN'!G18="","",INT((TODAY()-'3èm DAN'!G18)/365))</f>
        <v/>
      </c>
      <c r="C28" s="69"/>
      <c r="D28" s="69"/>
      <c r="E28" s="69"/>
      <c r="F28" s="69"/>
      <c r="G28" s="69"/>
      <c r="H28" s="69"/>
      <c r="I28" s="69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</row>
    <row r="29" ht="19.5" customHeight="1">
      <c r="A29" s="20">
        <v>318.0</v>
      </c>
      <c r="B29" s="20" t="str">
        <f>IF('3èm DAN'!G19="","",INT((TODAY()-'3èm DAN'!G19)/365))</f>
        <v/>
      </c>
      <c r="C29" s="69"/>
      <c r="D29" s="69"/>
      <c r="E29" s="69"/>
      <c r="F29" s="69"/>
      <c r="G29" s="69"/>
      <c r="H29" s="69"/>
      <c r="I29" s="69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</row>
    <row r="30" ht="19.5" customHeight="1">
      <c r="A30" s="20">
        <v>319.0</v>
      </c>
      <c r="B30" s="20" t="str">
        <f>IF('3èm DAN'!G20="","",INT((TODAY()-'3èm DAN'!G20)/365))</f>
        <v/>
      </c>
      <c r="C30" s="69"/>
      <c r="D30" s="69"/>
      <c r="E30" s="69"/>
      <c r="F30" s="69"/>
      <c r="G30" s="69"/>
      <c r="H30" s="69"/>
      <c r="I30" s="69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</row>
    <row r="31" ht="19.5" customHeight="1">
      <c r="A31" s="20">
        <v>320.0</v>
      </c>
      <c r="B31" s="20" t="str">
        <f>IF('3èm DAN'!G21="","",INT((TODAY()-'3èm DAN'!G21)/365))</f>
        <v/>
      </c>
      <c r="C31" s="69"/>
      <c r="D31" s="69"/>
      <c r="E31" s="69"/>
      <c r="F31" s="69"/>
      <c r="G31" s="69"/>
      <c r="H31" s="69"/>
      <c r="I31" s="69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</row>
    <row r="32" ht="19.5" customHeight="1">
      <c r="A32" s="20">
        <v>321.0</v>
      </c>
      <c r="B32" s="20" t="str">
        <f>IF('3èm DAN'!G22="","",INT((TODAY()-'3èm DAN'!G22)/365))</f>
        <v/>
      </c>
      <c r="C32" s="69"/>
      <c r="D32" s="69"/>
      <c r="E32" s="69"/>
      <c r="F32" s="69"/>
      <c r="G32" s="69"/>
      <c r="H32" s="69"/>
      <c r="I32" s="69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ht="19.5" customHeight="1">
      <c r="A33" s="20">
        <v>322.0</v>
      </c>
      <c r="B33" s="20" t="str">
        <f>IF('3èm DAN'!G23="","",INT((TODAY()-'3èm DAN'!G23)/365))</f>
        <v/>
      </c>
      <c r="C33" s="69"/>
      <c r="D33" s="69"/>
      <c r="E33" s="69"/>
      <c r="F33" s="69"/>
      <c r="G33" s="69"/>
      <c r="H33" s="69"/>
      <c r="I33" s="69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</row>
    <row r="34" ht="19.5" customHeight="1">
      <c r="A34" s="20">
        <v>323.0</v>
      </c>
      <c r="B34" s="20" t="str">
        <f>IF('3èm DAN'!G24="","",INT((TODAY()-'3èm DAN'!G24)/365))</f>
        <v/>
      </c>
      <c r="C34" s="69"/>
      <c r="D34" s="69"/>
      <c r="E34" s="69"/>
      <c r="F34" s="69"/>
      <c r="G34" s="69"/>
      <c r="H34" s="69"/>
      <c r="I34" s="69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</row>
    <row r="35" ht="19.5" customHeight="1">
      <c r="A35" s="20">
        <v>324.0</v>
      </c>
      <c r="B35" s="20" t="str">
        <f>IF('3èm DAN'!G25="","",INT((TODAY()-'3èm DAN'!G25)/365))</f>
        <v/>
      </c>
      <c r="C35" s="69"/>
      <c r="D35" s="69"/>
      <c r="E35" s="69"/>
      <c r="F35" s="69"/>
      <c r="G35" s="69"/>
      <c r="H35" s="69"/>
      <c r="I35" s="69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</row>
    <row r="36" ht="19.5" customHeight="1">
      <c r="A36" s="20">
        <v>325.0</v>
      </c>
      <c r="B36" s="20" t="str">
        <f>IF('3èm DAN'!G26="","",INT((TODAY()-'3èm DAN'!G26)/365))</f>
        <v/>
      </c>
      <c r="C36" s="69"/>
      <c r="D36" s="69"/>
      <c r="E36" s="69"/>
      <c r="F36" s="69"/>
      <c r="G36" s="69"/>
      <c r="H36" s="69"/>
      <c r="I36" s="69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</row>
    <row r="37" ht="19.5" customHeight="1">
      <c r="A37" s="20">
        <v>326.0</v>
      </c>
      <c r="B37" s="20" t="str">
        <f>IF('3èm DAN'!G27="","",INT((TODAY()-'3èm DAN'!G27)/365))</f>
        <v/>
      </c>
      <c r="C37" s="69"/>
      <c r="D37" s="69"/>
      <c r="E37" s="69"/>
      <c r="F37" s="69"/>
      <c r="G37" s="69"/>
      <c r="H37" s="69"/>
      <c r="I37" s="6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</row>
    <row r="38" ht="19.5" customHeight="1">
      <c r="A38" s="20">
        <v>327.0</v>
      </c>
      <c r="B38" s="20" t="str">
        <f>IF('3èm DAN'!G28="","",INT((TODAY()-'3èm DAN'!G28)/365))</f>
        <v/>
      </c>
      <c r="C38" s="69"/>
      <c r="D38" s="69"/>
      <c r="E38" s="69"/>
      <c r="F38" s="69"/>
      <c r="G38" s="69"/>
      <c r="H38" s="69"/>
      <c r="I38" s="6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ht="19.5" customHeight="1">
      <c r="A39" s="20">
        <v>328.0</v>
      </c>
      <c r="B39" s="20" t="str">
        <f>IF('3èm DAN'!G29="","",INT((TODAY()-'3èm DAN'!G29)/365))</f>
        <v/>
      </c>
      <c r="C39" s="69"/>
      <c r="D39" s="69"/>
      <c r="E39" s="69"/>
      <c r="F39" s="69"/>
      <c r="G39" s="69"/>
      <c r="H39" s="69"/>
      <c r="I39" s="6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</row>
    <row r="40" ht="19.5" customHeight="1">
      <c r="A40" s="20">
        <v>329.0</v>
      </c>
      <c r="B40" s="20" t="str">
        <f>IF('3èm DAN'!G30="","",INT((TODAY()-'3èm DAN'!G30)/365))</f>
        <v/>
      </c>
      <c r="C40" s="69"/>
      <c r="D40" s="69"/>
      <c r="E40" s="69"/>
      <c r="F40" s="69"/>
      <c r="G40" s="69"/>
      <c r="H40" s="69"/>
      <c r="I40" s="69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</row>
    <row r="41" ht="19.5" customHeight="1">
      <c r="A41" s="20">
        <v>330.0</v>
      </c>
      <c r="B41" s="20" t="str">
        <f>IF('3èm DAN'!G31="","",INT((TODAY()-'3èm DAN'!G31)/365))</f>
        <v/>
      </c>
      <c r="C41" s="69"/>
      <c r="D41" s="69"/>
      <c r="E41" s="69"/>
      <c r="F41" s="69"/>
      <c r="G41" s="69"/>
      <c r="H41" s="69"/>
      <c r="I41" s="6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</row>
    <row r="42" ht="12.0" customHeight="1">
      <c r="A42" s="5"/>
      <c r="B42" s="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ht="12.0" customHeight="1">
      <c r="A43" s="5"/>
      <c r="B43" s="5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</row>
    <row r="44" ht="12.0" customHeight="1">
      <c r="A44" s="5"/>
      <c r="B44" s="5"/>
      <c r="C44" s="62"/>
      <c r="D44" s="62"/>
      <c r="E44" s="70"/>
      <c r="F44" s="71"/>
      <c r="G44" s="7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</row>
    <row r="45" ht="12.0" customHeight="1">
      <c r="A45" s="68" t="s">
        <v>96</v>
      </c>
      <c r="B45" s="68"/>
      <c r="C45" s="62"/>
      <c r="D45" s="62"/>
      <c r="E45" s="73"/>
      <c r="F45" s="62"/>
      <c r="G45" s="74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</row>
    <row r="46" ht="12.0" customHeight="1">
      <c r="A46" s="5"/>
      <c r="B46" s="5"/>
      <c r="C46" s="62"/>
      <c r="D46" s="62"/>
      <c r="E46" s="75"/>
      <c r="F46" s="76"/>
      <c r="G46" s="77"/>
      <c r="H46" s="62"/>
      <c r="I46" s="78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</row>
    <row r="47" ht="12.0" customHeight="1">
      <c r="A47" s="14"/>
      <c r="B47" s="14"/>
      <c r="C47" s="14"/>
      <c r="D47" s="14"/>
      <c r="E47" s="14"/>
      <c r="F47" s="14"/>
      <c r="G47" s="14"/>
      <c r="H47" s="14"/>
      <c r="I47" s="14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</row>
    <row r="48" ht="12.0" customHeight="1">
      <c r="A48" s="14"/>
      <c r="B48" s="14"/>
      <c r="C48" s="14"/>
      <c r="D48" s="14"/>
      <c r="E48" s="14"/>
      <c r="F48" s="14" t="s">
        <v>97</v>
      </c>
      <c r="G48" s="14"/>
      <c r="H48" s="14"/>
      <c r="I48" s="14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</row>
    <row r="49" ht="12.0" customHeight="1">
      <c r="A49" s="5"/>
      <c r="B49" s="5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</row>
    <row r="50" ht="12.0" customHeight="1">
      <c r="A50" s="5"/>
      <c r="B50" s="5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</row>
    <row r="51" ht="12.0" customHeight="1">
      <c r="A51" s="5"/>
      <c r="B51" s="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</row>
    <row r="52" ht="12.0" customHeight="1">
      <c r="A52" s="5"/>
      <c r="B52" s="5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ht="12.0" customHeight="1">
      <c r="A53" s="5"/>
      <c r="B53" s="5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</row>
    <row r="54" ht="12.0" customHeight="1">
      <c r="A54" s="5"/>
      <c r="B54" s="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</row>
    <row r="55" ht="12.0" customHeight="1">
      <c r="A55" s="5"/>
      <c r="B55" s="5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</row>
    <row r="56" ht="12.0" customHeight="1">
      <c r="A56" s="5"/>
      <c r="B56" s="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</row>
    <row r="57" ht="12.0" customHeight="1">
      <c r="A57" s="5"/>
      <c r="B57" s="5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</row>
    <row r="58" ht="12.0" customHeight="1">
      <c r="A58" s="5"/>
      <c r="B58" s="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</row>
    <row r="59" ht="12.0" customHeight="1">
      <c r="A59" s="5"/>
      <c r="B59" s="5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</row>
    <row r="60" ht="12.0" customHeight="1">
      <c r="A60" s="5"/>
      <c r="B60" s="5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</row>
    <row r="61" ht="12.0" customHeight="1">
      <c r="A61" s="5"/>
      <c r="B61" s="5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</row>
    <row r="62" ht="12.0" customHeight="1">
      <c r="A62" s="5"/>
      <c r="B62" s="5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</row>
    <row r="63" ht="12.0" customHeight="1">
      <c r="A63" s="5"/>
      <c r="B63" s="5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</row>
    <row r="64" ht="12.0" customHeight="1">
      <c r="A64" s="5"/>
      <c r="B64" s="5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</row>
    <row r="65" ht="12.0" customHeight="1">
      <c r="A65" s="5"/>
      <c r="B65" s="5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</row>
    <row r="66" ht="12.0" customHeight="1">
      <c r="A66" s="5"/>
      <c r="B66" s="5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</row>
    <row r="67" ht="12.0" customHeight="1">
      <c r="A67" s="5"/>
      <c r="B67" s="5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</row>
    <row r="68" ht="12.0" customHeight="1">
      <c r="A68" s="5"/>
      <c r="B68" s="5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</row>
    <row r="69" ht="12.0" customHeight="1">
      <c r="A69" s="5"/>
      <c r="B69" s="5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</row>
    <row r="70" ht="12.0" customHeight="1">
      <c r="A70" s="5"/>
      <c r="B70" s="5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</row>
    <row r="71" ht="12.0" customHeight="1">
      <c r="A71" s="5"/>
      <c r="B71" s="5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</row>
    <row r="72" ht="12.0" customHeight="1">
      <c r="A72" s="5"/>
      <c r="B72" s="5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</row>
    <row r="73" ht="12.0" customHeight="1">
      <c r="A73" s="5"/>
      <c r="B73" s="5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</row>
    <row r="74" ht="12.0" customHeight="1">
      <c r="A74" s="5"/>
      <c r="B74" s="5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</row>
    <row r="75" ht="12.0" customHeight="1">
      <c r="A75" s="5"/>
      <c r="B75" s="5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</row>
    <row r="76" ht="12.0" customHeight="1">
      <c r="A76" s="5"/>
      <c r="B76" s="5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</row>
    <row r="77" ht="12.0" customHeight="1">
      <c r="A77" s="5"/>
      <c r="B77" s="5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</row>
    <row r="78" ht="12.0" customHeight="1">
      <c r="A78" s="5"/>
      <c r="B78" s="5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</row>
    <row r="79" ht="12.0" customHeight="1">
      <c r="A79" s="5"/>
      <c r="B79" s="5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</row>
    <row r="80" ht="12.0" customHeight="1">
      <c r="A80" s="5"/>
      <c r="B80" s="5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</row>
    <row r="81" ht="12.0" customHeight="1">
      <c r="A81" s="5"/>
      <c r="B81" s="5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</row>
    <row r="82" ht="12.0" customHeight="1">
      <c r="A82" s="5"/>
      <c r="B82" s="5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</row>
    <row r="83" ht="12.0" customHeight="1">
      <c r="A83" s="5"/>
      <c r="B83" s="5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</row>
    <row r="84" ht="12.0" customHeight="1">
      <c r="A84" s="5"/>
      <c r="B84" s="5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</row>
    <row r="85" ht="12.0" customHeight="1">
      <c r="A85" s="5"/>
      <c r="B85" s="5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</row>
    <row r="86" ht="12.0" customHeight="1">
      <c r="A86" s="5"/>
      <c r="B86" s="5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</row>
    <row r="87" ht="12.0" customHeight="1">
      <c r="A87" s="5"/>
      <c r="B87" s="5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</row>
    <row r="88" ht="12.0" customHeight="1">
      <c r="A88" s="5"/>
      <c r="B88" s="5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</row>
    <row r="89" ht="12.0" customHeight="1">
      <c r="A89" s="5"/>
      <c r="B89" s="5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</row>
    <row r="90" ht="12.0" customHeight="1">
      <c r="A90" s="5"/>
      <c r="B90" s="5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</row>
    <row r="91" ht="12.0" customHeight="1">
      <c r="A91" s="5"/>
      <c r="B91" s="5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</row>
    <row r="92" ht="12.0" customHeight="1">
      <c r="A92" s="5"/>
      <c r="B92" s="5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</row>
    <row r="93" ht="12.0" customHeight="1">
      <c r="A93" s="5"/>
      <c r="B93" s="5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</row>
    <row r="94" ht="12.0" customHeight="1">
      <c r="A94" s="5"/>
      <c r="B94" s="5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</row>
    <row r="95" ht="12.0" customHeight="1">
      <c r="A95" s="5"/>
      <c r="B95" s="5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</row>
    <row r="96" ht="12.0" customHeight="1">
      <c r="A96" s="5"/>
      <c r="B96" s="5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</row>
    <row r="97" ht="12.0" customHeight="1">
      <c r="A97" s="5"/>
      <c r="B97" s="5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</row>
    <row r="98" ht="12.0" customHeight="1">
      <c r="A98" s="5"/>
      <c r="B98" s="5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</row>
    <row r="99" ht="12.0" customHeight="1">
      <c r="A99" s="5"/>
      <c r="B99" s="5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</row>
    <row r="100" ht="12.0" customHeight="1">
      <c r="A100" s="5"/>
      <c r="B100" s="5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</row>
    <row r="101" ht="12.0" customHeight="1">
      <c r="A101" s="5"/>
      <c r="B101" s="5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</row>
    <row r="102" ht="12.0" customHeight="1">
      <c r="A102" s="5"/>
      <c r="B102" s="5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</row>
    <row r="103" ht="12.0" customHeight="1">
      <c r="A103" s="5"/>
      <c r="B103" s="5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</row>
    <row r="104" ht="12.0" customHeight="1">
      <c r="A104" s="5"/>
      <c r="B104" s="5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</row>
    <row r="105" ht="12.0" customHeight="1">
      <c r="A105" s="5"/>
      <c r="B105" s="5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</row>
    <row r="106" ht="12.0" customHeight="1">
      <c r="A106" s="5"/>
      <c r="B106" s="5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</row>
    <row r="107" ht="12.0" customHeight="1">
      <c r="A107" s="5"/>
      <c r="B107" s="5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</row>
    <row r="108" ht="12.0" customHeight="1">
      <c r="A108" s="5"/>
      <c r="B108" s="5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</row>
    <row r="109" ht="12.0" customHeight="1">
      <c r="A109" s="5"/>
      <c r="B109" s="5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</row>
    <row r="110" ht="12.0" customHeight="1">
      <c r="A110" s="5"/>
      <c r="B110" s="5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</row>
    <row r="111" ht="12.0" customHeight="1">
      <c r="A111" s="5"/>
      <c r="B111" s="5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</row>
    <row r="112" ht="12.0" customHeight="1">
      <c r="A112" s="5"/>
      <c r="B112" s="5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</row>
    <row r="113" ht="12.0" customHeight="1">
      <c r="A113" s="5"/>
      <c r="B113" s="5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</row>
    <row r="114" ht="12.0" customHeight="1">
      <c r="A114" s="5"/>
      <c r="B114" s="5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</row>
    <row r="115" ht="12.0" customHeight="1">
      <c r="A115" s="5"/>
      <c r="B115" s="5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</row>
    <row r="116" ht="12.0" customHeight="1">
      <c r="A116" s="5"/>
      <c r="B116" s="5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ht="12.0" customHeight="1">
      <c r="A117" s="5"/>
      <c r="B117" s="5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</row>
    <row r="118" ht="12.0" customHeight="1">
      <c r="A118" s="5"/>
      <c r="B118" s="5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</row>
    <row r="119" ht="12.0" customHeight="1">
      <c r="A119" s="5"/>
      <c r="B119" s="5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</row>
    <row r="120" ht="12.0" customHeight="1">
      <c r="A120" s="5"/>
      <c r="B120" s="5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</row>
    <row r="121" ht="12.0" customHeight="1">
      <c r="A121" s="5"/>
      <c r="B121" s="5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</row>
    <row r="122" ht="12.0" customHeight="1">
      <c r="A122" s="5"/>
      <c r="B122" s="5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</row>
    <row r="123" ht="12.0" customHeight="1">
      <c r="A123" s="5"/>
      <c r="B123" s="5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</row>
    <row r="124" ht="12.0" customHeight="1">
      <c r="A124" s="5"/>
      <c r="B124" s="5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</row>
    <row r="125" ht="12.0" customHeight="1">
      <c r="A125" s="5"/>
      <c r="B125" s="5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</row>
    <row r="126" ht="12.0" customHeight="1">
      <c r="A126" s="5"/>
      <c r="B126" s="5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</row>
    <row r="127" ht="12.0" customHeight="1">
      <c r="A127" s="5"/>
      <c r="B127" s="5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</row>
    <row r="128" ht="12.0" customHeight="1">
      <c r="A128" s="5"/>
      <c r="B128" s="5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</row>
    <row r="129" ht="12.0" customHeight="1">
      <c r="A129" s="5"/>
      <c r="B129" s="5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</row>
    <row r="130" ht="12.0" customHeight="1">
      <c r="A130" s="5"/>
      <c r="B130" s="5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</row>
    <row r="131" ht="12.0" customHeight="1">
      <c r="A131" s="5"/>
      <c r="B131" s="5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</row>
    <row r="132" ht="12.0" customHeight="1">
      <c r="A132" s="5"/>
      <c r="B132" s="5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</row>
    <row r="133" ht="12.0" customHeight="1">
      <c r="A133" s="5"/>
      <c r="B133" s="5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</row>
    <row r="134" ht="12.0" customHeight="1">
      <c r="A134" s="5"/>
      <c r="B134" s="5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</row>
    <row r="135" ht="12.0" customHeight="1">
      <c r="A135" s="5"/>
      <c r="B135" s="5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</row>
    <row r="136" ht="12.0" customHeight="1">
      <c r="A136" s="5"/>
      <c r="B136" s="5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</row>
    <row r="137" ht="12.0" customHeight="1">
      <c r="A137" s="5"/>
      <c r="B137" s="5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</row>
    <row r="138" ht="12.0" customHeight="1">
      <c r="A138" s="5"/>
      <c r="B138" s="5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</row>
    <row r="139" ht="12.0" customHeight="1">
      <c r="A139" s="5"/>
      <c r="B139" s="5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</row>
    <row r="140" ht="12.0" customHeight="1">
      <c r="A140" s="5"/>
      <c r="B140" s="5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</row>
    <row r="141" ht="12.0" customHeight="1">
      <c r="A141" s="5"/>
      <c r="B141" s="5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</row>
    <row r="142" ht="12.0" customHeight="1">
      <c r="A142" s="5"/>
      <c r="B142" s="5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</row>
    <row r="143" ht="12.0" customHeight="1">
      <c r="A143" s="5"/>
      <c r="B143" s="5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</row>
    <row r="144" ht="12.0" customHeight="1">
      <c r="A144" s="5"/>
      <c r="B144" s="5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</row>
    <row r="145" ht="12.0" customHeight="1">
      <c r="A145" s="5"/>
      <c r="B145" s="5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</row>
    <row r="146" ht="12.0" customHeight="1">
      <c r="A146" s="5"/>
      <c r="B146" s="5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</row>
    <row r="147" ht="12.0" customHeight="1">
      <c r="A147" s="5"/>
      <c r="B147" s="5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</row>
    <row r="148" ht="12.0" customHeight="1">
      <c r="A148" s="5"/>
      <c r="B148" s="5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</row>
    <row r="149" ht="12.0" customHeight="1">
      <c r="A149" s="5"/>
      <c r="B149" s="5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</row>
    <row r="150" ht="12.0" customHeight="1">
      <c r="A150" s="5"/>
      <c r="B150" s="5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</row>
    <row r="151" ht="12.0" customHeight="1">
      <c r="A151" s="5"/>
      <c r="B151" s="5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</row>
    <row r="152" ht="12.0" customHeight="1">
      <c r="A152" s="5"/>
      <c r="B152" s="5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</row>
    <row r="153" ht="12.0" customHeight="1">
      <c r="A153" s="5"/>
      <c r="B153" s="5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</row>
    <row r="154" ht="12.0" customHeight="1">
      <c r="A154" s="5"/>
      <c r="B154" s="5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</row>
    <row r="155" ht="12.0" customHeight="1">
      <c r="A155" s="5"/>
      <c r="B155" s="5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</row>
    <row r="156" ht="12.0" customHeight="1">
      <c r="A156" s="5"/>
      <c r="B156" s="5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</row>
    <row r="157" ht="12.0" customHeight="1">
      <c r="A157" s="5"/>
      <c r="B157" s="5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</row>
    <row r="158" ht="12.0" customHeight="1">
      <c r="A158" s="5"/>
      <c r="B158" s="5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</row>
    <row r="159" ht="12.0" customHeight="1">
      <c r="A159" s="5"/>
      <c r="B159" s="5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</row>
    <row r="160" ht="12.0" customHeight="1">
      <c r="A160" s="5"/>
      <c r="B160" s="5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</row>
    <row r="161" ht="12.0" customHeight="1">
      <c r="A161" s="5"/>
      <c r="B161" s="5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</row>
    <row r="162" ht="12.0" customHeight="1">
      <c r="A162" s="5"/>
      <c r="B162" s="5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</row>
    <row r="163" ht="12.0" customHeight="1">
      <c r="A163" s="5"/>
      <c r="B163" s="5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</row>
    <row r="164" ht="12.0" customHeight="1">
      <c r="A164" s="5"/>
      <c r="B164" s="5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</row>
    <row r="165" ht="12.0" customHeight="1">
      <c r="A165" s="5"/>
      <c r="B165" s="5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</row>
    <row r="166" ht="12.0" customHeight="1">
      <c r="A166" s="5"/>
      <c r="B166" s="5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</row>
    <row r="167" ht="12.0" customHeight="1">
      <c r="A167" s="5"/>
      <c r="B167" s="5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</row>
    <row r="168" ht="12.0" customHeight="1">
      <c r="A168" s="5"/>
      <c r="B168" s="5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</row>
    <row r="169" ht="12.0" customHeight="1">
      <c r="A169" s="5"/>
      <c r="B169" s="5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</row>
    <row r="170" ht="12.0" customHeight="1">
      <c r="A170" s="5"/>
      <c r="B170" s="5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</row>
    <row r="171" ht="12.0" customHeight="1">
      <c r="A171" s="5"/>
      <c r="B171" s="5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</row>
    <row r="172" ht="12.0" customHeight="1">
      <c r="A172" s="5"/>
      <c r="B172" s="5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</row>
    <row r="173" ht="12.0" customHeight="1">
      <c r="A173" s="5"/>
      <c r="B173" s="5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</row>
    <row r="174" ht="12.0" customHeight="1">
      <c r="A174" s="5"/>
      <c r="B174" s="5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</row>
    <row r="175" ht="12.0" customHeight="1">
      <c r="A175" s="5"/>
      <c r="B175" s="5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</row>
    <row r="176" ht="12.0" customHeight="1">
      <c r="A176" s="5"/>
      <c r="B176" s="5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</row>
    <row r="177" ht="12.0" customHeight="1">
      <c r="A177" s="5"/>
      <c r="B177" s="5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</row>
    <row r="178" ht="12.0" customHeight="1">
      <c r="A178" s="5"/>
      <c r="B178" s="5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</row>
    <row r="179" ht="12.0" customHeight="1">
      <c r="A179" s="5"/>
      <c r="B179" s="5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</row>
    <row r="180" ht="12.0" customHeight="1">
      <c r="A180" s="5"/>
      <c r="B180" s="5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</row>
    <row r="181" ht="12.0" customHeight="1">
      <c r="A181" s="5"/>
      <c r="B181" s="5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</row>
    <row r="182" ht="12.0" customHeight="1">
      <c r="A182" s="5"/>
      <c r="B182" s="5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</row>
    <row r="183" ht="12.0" customHeight="1">
      <c r="A183" s="5"/>
      <c r="B183" s="5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</row>
    <row r="184" ht="12.0" customHeight="1">
      <c r="A184" s="5"/>
      <c r="B184" s="5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</row>
    <row r="185" ht="12.0" customHeight="1">
      <c r="A185" s="5"/>
      <c r="B185" s="5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</row>
    <row r="186" ht="12.0" customHeight="1">
      <c r="A186" s="5"/>
      <c r="B186" s="5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</row>
    <row r="187" ht="12.0" customHeight="1">
      <c r="A187" s="5"/>
      <c r="B187" s="5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</row>
    <row r="188" ht="12.0" customHeight="1">
      <c r="A188" s="5"/>
      <c r="B188" s="5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</row>
    <row r="189" ht="12.0" customHeight="1">
      <c r="A189" s="5"/>
      <c r="B189" s="5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</row>
    <row r="190" ht="12.0" customHeight="1">
      <c r="A190" s="5"/>
      <c r="B190" s="5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</row>
    <row r="191" ht="12.0" customHeight="1">
      <c r="A191" s="5"/>
      <c r="B191" s="5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</row>
    <row r="192" ht="12.0" customHeight="1">
      <c r="A192" s="5"/>
      <c r="B192" s="5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</row>
    <row r="193" ht="12.0" customHeight="1">
      <c r="A193" s="5"/>
      <c r="B193" s="5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</row>
    <row r="194" ht="12.0" customHeight="1">
      <c r="A194" s="5"/>
      <c r="B194" s="5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</row>
    <row r="195" ht="12.0" customHeight="1">
      <c r="A195" s="5"/>
      <c r="B195" s="5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</row>
    <row r="196" ht="12.0" customHeight="1">
      <c r="A196" s="5"/>
      <c r="B196" s="5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</row>
    <row r="197" ht="12.0" customHeight="1">
      <c r="A197" s="5"/>
      <c r="B197" s="5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</row>
    <row r="198" ht="12.0" customHeight="1">
      <c r="A198" s="5"/>
      <c r="B198" s="5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</row>
    <row r="199" ht="12.0" customHeight="1">
      <c r="A199" s="5"/>
      <c r="B199" s="5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</row>
    <row r="200" ht="12.0" customHeight="1">
      <c r="A200" s="5"/>
      <c r="B200" s="5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</row>
    <row r="201" ht="12.0" customHeight="1">
      <c r="A201" s="5"/>
      <c r="B201" s="5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</row>
    <row r="202" ht="12.0" customHeight="1">
      <c r="A202" s="5"/>
      <c r="B202" s="5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</row>
    <row r="203" ht="12.0" customHeight="1">
      <c r="A203" s="5"/>
      <c r="B203" s="5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</row>
    <row r="204" ht="12.0" customHeight="1">
      <c r="A204" s="5"/>
      <c r="B204" s="5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</row>
    <row r="205" ht="12.0" customHeight="1">
      <c r="A205" s="5"/>
      <c r="B205" s="5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ht="12.0" customHeight="1">
      <c r="A206" s="5"/>
      <c r="B206" s="5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</row>
    <row r="207" ht="12.0" customHeight="1">
      <c r="A207" s="5"/>
      <c r="B207" s="5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</row>
    <row r="208" ht="12.0" customHeight="1">
      <c r="A208" s="5"/>
      <c r="B208" s="5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</row>
    <row r="209" ht="12.0" customHeight="1">
      <c r="A209" s="5"/>
      <c r="B209" s="5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</row>
    <row r="210" ht="12.0" customHeight="1">
      <c r="A210" s="5"/>
      <c r="B210" s="5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</row>
    <row r="211" ht="12.0" customHeight="1">
      <c r="A211" s="5"/>
      <c r="B211" s="5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</row>
    <row r="212" ht="12.0" customHeight="1">
      <c r="A212" s="5"/>
      <c r="B212" s="5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ht="12.0" customHeight="1">
      <c r="A213" s="5"/>
      <c r="B213" s="5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</row>
    <row r="214" ht="12.0" customHeight="1">
      <c r="A214" s="5"/>
      <c r="B214" s="5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</row>
    <row r="215" ht="12.0" customHeight="1">
      <c r="A215" s="5"/>
      <c r="B215" s="5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</row>
    <row r="216" ht="12.0" customHeight="1">
      <c r="A216" s="5"/>
      <c r="B216" s="5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</row>
    <row r="217" ht="12.0" customHeight="1">
      <c r="A217" s="5"/>
      <c r="B217" s="5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</row>
    <row r="218" ht="12.0" customHeight="1">
      <c r="A218" s="5"/>
      <c r="B218" s="5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</row>
    <row r="219" ht="12.0" customHeight="1">
      <c r="A219" s="5"/>
      <c r="B219" s="5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</row>
    <row r="220" ht="12.0" customHeight="1">
      <c r="A220" s="5"/>
      <c r="B220" s="5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</row>
    <row r="221" ht="12.0" customHeight="1">
      <c r="A221" s="5"/>
      <c r="B221" s="5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</row>
    <row r="222" ht="12.0" customHeight="1">
      <c r="A222" s="5"/>
      <c r="B222" s="5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</row>
    <row r="223" ht="12.0" customHeight="1">
      <c r="A223" s="5"/>
      <c r="B223" s="5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</row>
    <row r="224" ht="12.0" customHeight="1">
      <c r="A224" s="5"/>
      <c r="B224" s="5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</row>
    <row r="225" ht="12.0" customHeight="1">
      <c r="A225" s="5"/>
      <c r="B225" s="5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</row>
    <row r="226" ht="12.0" customHeight="1">
      <c r="A226" s="5"/>
      <c r="B226" s="5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</row>
    <row r="227" ht="12.0" customHeight="1">
      <c r="A227" s="5"/>
      <c r="B227" s="5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</row>
    <row r="228" ht="12.0" customHeight="1">
      <c r="A228" s="5"/>
      <c r="B228" s="5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</row>
    <row r="229" ht="12.0" customHeight="1">
      <c r="A229" s="5"/>
      <c r="B229" s="5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</row>
    <row r="230" ht="12.0" customHeight="1">
      <c r="A230" s="5"/>
      <c r="B230" s="5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</row>
    <row r="231" ht="12.0" customHeight="1">
      <c r="A231" s="5"/>
      <c r="B231" s="5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</row>
    <row r="232" ht="12.0" customHeight="1">
      <c r="A232" s="5"/>
      <c r="B232" s="5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</row>
    <row r="233" ht="12.0" customHeight="1">
      <c r="A233" s="5"/>
      <c r="B233" s="5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</row>
    <row r="234" ht="12.0" customHeight="1">
      <c r="A234" s="5"/>
      <c r="B234" s="5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</row>
    <row r="235" ht="12.0" customHeight="1">
      <c r="A235" s="5"/>
      <c r="B235" s="5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</row>
    <row r="236" ht="12.0" customHeight="1">
      <c r="A236" s="5"/>
      <c r="B236" s="5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</row>
    <row r="237" ht="12.0" customHeight="1">
      <c r="A237" s="5"/>
      <c r="B237" s="5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</row>
    <row r="238" ht="12.0" customHeight="1">
      <c r="A238" s="5"/>
      <c r="B238" s="5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</row>
    <row r="239" ht="12.0" customHeight="1">
      <c r="A239" s="5"/>
      <c r="B239" s="5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</row>
    <row r="240" ht="12.0" customHeight="1">
      <c r="A240" s="5"/>
      <c r="B240" s="5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</row>
    <row r="241" ht="12.0" customHeight="1">
      <c r="A241" s="5"/>
      <c r="B241" s="5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</row>
    <row r="242" ht="12.0" customHeight="1">
      <c r="A242" s="5"/>
      <c r="B242" s="5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</row>
    <row r="243" ht="12.0" customHeight="1">
      <c r="A243" s="5"/>
      <c r="B243" s="5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</row>
    <row r="244" ht="12.0" customHeight="1">
      <c r="A244" s="5"/>
      <c r="B244" s="5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</row>
    <row r="245" ht="12.0" customHeight="1">
      <c r="A245" s="5"/>
      <c r="B245" s="5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</row>
    <row r="246" ht="12.0" customHeight="1">
      <c r="A246" s="5"/>
      <c r="B246" s="5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</row>
    <row r="247" ht="12.0" customHeight="1">
      <c r="A247" s="5"/>
      <c r="B247" s="5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</row>
    <row r="248" ht="12.0" customHeight="1">
      <c r="A248" s="5"/>
      <c r="B248" s="5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7:D7"/>
    <mergeCell ref="E7:G7"/>
    <mergeCell ref="A9:I9"/>
  </mergeCells>
  <printOptions horizontalCentered="1" verticalCentered="1"/>
  <pageMargins bottom="0.3937007874015748" footer="0.0" header="0.0" left="0.3937007874015748" right="0.3937007874015748" top="0.3937007874015748"/>
  <pageSetup paperSize="9" scale="9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8.63"/>
    <col customWidth="1" min="2" max="2" width="4.38"/>
    <col customWidth="1" min="3" max="3" width="28.63"/>
    <col customWidth="1" min="4" max="4" width="4.38"/>
    <col customWidth="1" min="5" max="5" width="28.63"/>
    <col customWidth="1" min="6" max="6" width="4.38"/>
    <col customWidth="1" min="7" max="7" width="28.63"/>
    <col customWidth="1" min="8" max="8" width="4.38"/>
    <col customWidth="1" min="9" max="9" width="28.63"/>
    <col customWidth="1" min="10" max="10" width="4.38"/>
    <col customWidth="1" min="11" max="11" width="28.63"/>
  </cols>
  <sheetData>
    <row r="1" ht="68.25" customHeight="1">
      <c r="A1" s="79"/>
    </row>
    <row r="2" ht="75.75" customHeight="1">
      <c r="A2" s="66" t="s">
        <v>85</v>
      </c>
      <c r="B2" s="66"/>
      <c r="C2" s="80" t="str">
        <f>IF(Bilan!B2="","",Bilan!B2)</f>
        <v/>
      </c>
      <c r="D2" s="66"/>
      <c r="E2" s="65" t="str">
        <f>IF(Bilan!D2="","",Bilan!D2)</f>
        <v/>
      </c>
      <c r="F2" s="66"/>
      <c r="G2" s="66" t="s">
        <v>85</v>
      </c>
      <c r="H2" s="64"/>
      <c r="I2" s="80" t="str">
        <f>IF(Bilan!B2="","",Bilan!B2)</f>
        <v/>
      </c>
      <c r="J2" s="81"/>
      <c r="K2" s="65" t="str">
        <f>IF(Bilan!D2="","",Bilan!D2)</f>
        <v/>
      </c>
    </row>
    <row r="3" ht="75.75" customHeight="1">
      <c r="A3" s="66"/>
      <c r="B3" s="66"/>
      <c r="C3" s="80"/>
      <c r="D3" s="66"/>
      <c r="E3" s="65"/>
      <c r="F3" s="66"/>
      <c r="G3" s="66"/>
      <c r="H3" s="64"/>
      <c r="I3" s="65"/>
      <c r="J3" s="81"/>
      <c r="K3" s="65"/>
    </row>
    <row r="4" ht="69.0" customHeight="1">
      <c r="A4" s="79" t="str">
        <f>IF('3èm DAN'!N2="O",'3èm DAN'!A2," ")</f>
        <v> </v>
      </c>
      <c r="C4" s="79" t="str">
        <f>IF('3èm DAN'!N12="O",'3èm DAN'!A12," ")</f>
        <v> </v>
      </c>
      <c r="E4" s="79" t="str">
        <f>IF('3èm DAN'!N22="O",'3èm DAN'!A22," ")</f>
        <v> </v>
      </c>
      <c r="G4" s="79" t="str">
        <f>IF('3èm DAN'!N32="O",'3èm DAN'!A32," ")</f>
        <v> </v>
      </c>
      <c r="I4" s="79" t="str">
        <f>IF('3èm DAN'!N42="O",'3èm DAN'!A42," ")</f>
        <v> </v>
      </c>
    </row>
    <row r="5" ht="69.0" customHeight="1">
      <c r="A5" s="79" t="str">
        <f>IF('3èm DAN'!N3="O",'3èm DAN'!A3," ")</f>
        <v> </v>
      </c>
      <c r="C5" s="79" t="str">
        <f>IF('3èm DAN'!N13="O",'3èm DAN'!A13," ")</f>
        <v> </v>
      </c>
      <c r="E5" s="79" t="str">
        <f>IF('3èm DAN'!N23="O",'3èm DAN'!A23," ")</f>
        <v> </v>
      </c>
      <c r="G5" s="79" t="str">
        <f>IF('3èm DAN'!N33="O",'3èm DAN'!A33," ")</f>
        <v> </v>
      </c>
      <c r="I5" s="79" t="str">
        <f>IF('3èm DAN'!N43="O",'3èm DAN'!A43," ")</f>
        <v> </v>
      </c>
    </row>
    <row r="6" ht="69.0" customHeight="1">
      <c r="A6" s="79" t="str">
        <f>IF('3èm DAN'!N4="O",'3èm DAN'!A4," ")</f>
        <v> </v>
      </c>
      <c r="C6" s="79" t="str">
        <f>IF('3èm DAN'!N14="O",'3èm DAN'!A14," ")</f>
        <v> </v>
      </c>
      <c r="E6" s="79" t="str">
        <f>IF('3èm DAN'!N24="O",'3èm DAN'!A24," ")</f>
        <v> </v>
      </c>
      <c r="G6" s="79" t="str">
        <f>IF('3èm DAN'!N34="O",'3èm DAN'!A34," ")</f>
        <v> </v>
      </c>
      <c r="I6" s="79" t="str">
        <f>IF('3èm DAN'!N44="O",'3èm DAN'!A44," ")</f>
        <v> </v>
      </c>
    </row>
    <row r="7" ht="69.0" customHeight="1">
      <c r="A7" s="79" t="str">
        <f>IF('3èm DAN'!N5="O",'3èm DAN'!A5," ")</f>
        <v> </v>
      </c>
      <c r="C7" s="79" t="str">
        <f>IF('3èm DAN'!N15="O",'3èm DAN'!A15," ")</f>
        <v> </v>
      </c>
      <c r="E7" s="79" t="str">
        <f>IF('3èm DAN'!N25="O",'3èm DAN'!A25," ")</f>
        <v> </v>
      </c>
      <c r="G7" s="79" t="str">
        <f>IF('3èm DAN'!N35="O",'3èm DAN'!A35," ")</f>
        <v> </v>
      </c>
      <c r="I7" s="79" t="str">
        <f>IF('3èm DAN'!N45="O",'3èm DAN'!A45," ")</f>
        <v> </v>
      </c>
    </row>
    <row r="8" ht="69.0" customHeight="1">
      <c r="A8" s="79" t="str">
        <f>IF('3èm DAN'!N6="O",'3èm DAN'!A6," ")</f>
        <v> </v>
      </c>
      <c r="C8" s="79" t="str">
        <f>IF('3èm DAN'!N16="O",'3èm DAN'!A16," ")</f>
        <v> </v>
      </c>
      <c r="E8" s="79" t="str">
        <f>IF('3èm DAN'!N26="O",'3èm DAN'!A26," ")</f>
        <v> </v>
      </c>
      <c r="G8" s="79" t="str">
        <f>IF('3èm DAN'!N36="O",'3èm DAN'!A36," ")</f>
        <v> </v>
      </c>
      <c r="I8" s="79" t="str">
        <f>IF('3èm DAN'!N46="O",'3èm DAN'!A46," ")</f>
        <v> </v>
      </c>
    </row>
    <row r="9" ht="69.0" customHeight="1">
      <c r="A9" s="79" t="str">
        <f>IF('3èm DAN'!N7="O",'3èm DAN'!A7," ")</f>
        <v> </v>
      </c>
      <c r="C9" s="79" t="str">
        <f>IF('3èm DAN'!N17="O",'3èm DAN'!A17," ")</f>
        <v> </v>
      </c>
      <c r="E9" s="79" t="str">
        <f>IF('3èm DAN'!N27="O",'3èm DAN'!A27," ")</f>
        <v> </v>
      </c>
      <c r="G9" s="79" t="str">
        <f>IF('3èm DAN'!N37="O",'3èm DAN'!A37," ")</f>
        <v> </v>
      </c>
      <c r="I9" s="79" t="str">
        <f>IF('3èm DAN'!N47="O",'3èm DAN'!A47," ")</f>
        <v> </v>
      </c>
    </row>
    <row r="10" ht="69.0" customHeight="1">
      <c r="A10" s="79" t="str">
        <f>IF('3èm DAN'!N8="O",'3èm DAN'!A8," ")</f>
        <v> </v>
      </c>
      <c r="C10" s="79" t="str">
        <f>IF('3èm DAN'!N18="O",'3èm DAN'!A18," ")</f>
        <v> </v>
      </c>
      <c r="E10" s="79" t="str">
        <f>IF('3èm DAN'!N28="O",'3èm DAN'!A28," ")</f>
        <v> </v>
      </c>
      <c r="G10" s="79" t="str">
        <f>IF('3èm DAN'!N38="O",'3èm DAN'!A38," ")</f>
        <v> </v>
      </c>
      <c r="I10" s="79" t="str">
        <f>IF('3èm DAN'!N48="O",'3èm DAN'!A48," ")</f>
        <v> </v>
      </c>
    </row>
    <row r="11" ht="69.0" customHeight="1">
      <c r="A11" s="79" t="str">
        <f>IF('3èm DAN'!N9="O",'3èm DAN'!A9," ")</f>
        <v> </v>
      </c>
      <c r="C11" s="79" t="str">
        <f>IF('3èm DAN'!N19="O",'3èm DAN'!A19," ")</f>
        <v> </v>
      </c>
      <c r="E11" s="79" t="str">
        <f>IF('3èm DAN'!N29="O",'3èm DAN'!A29," ")</f>
        <v> </v>
      </c>
      <c r="G11" s="79" t="str">
        <f>IF('3èm DAN'!N39="O",'3èm DAN'!A39," ")</f>
        <v> </v>
      </c>
      <c r="I11" s="79" t="str">
        <f>IF('3èm DAN'!N49="O",'3èm DAN'!A49," ")</f>
        <v> </v>
      </c>
    </row>
    <row r="12" ht="69.0" customHeight="1">
      <c r="A12" s="79" t="str">
        <f>IF('3èm DAN'!N10="O",'3èm DAN'!A10," ")</f>
        <v> </v>
      </c>
      <c r="C12" s="79" t="str">
        <f>IF('3èm DAN'!N20="O",'3èm DAN'!A20," ")</f>
        <v> </v>
      </c>
      <c r="E12" s="79" t="str">
        <f>IF('3èm DAN'!N30="O",'3èm DAN'!A30," ")</f>
        <v> </v>
      </c>
      <c r="G12" s="79" t="str">
        <f>IF('3èm DAN'!N40="O",'3èm DAN'!A40," ")</f>
        <v> </v>
      </c>
      <c r="I12" s="79" t="str">
        <f>IF('3èm DAN'!N50="O",'3èm DAN'!A50," ")</f>
        <v> </v>
      </c>
    </row>
    <row r="13" ht="69.0" customHeight="1">
      <c r="A13" s="79" t="str">
        <f>IF('3èm DAN'!N11="O",'3èm DAN'!A11," ")</f>
        <v> </v>
      </c>
      <c r="C13" s="79" t="str">
        <f>IF('3èm DAN'!N21="O",'3èm DAN'!A21," ")</f>
        <v> </v>
      </c>
      <c r="E13" s="79" t="str">
        <f>IF('3èm DAN'!N31="O",'3èm DAN'!A31," ")</f>
        <v> </v>
      </c>
      <c r="G13" s="79" t="str">
        <f>IF('3èm DAN'!N41="O",'3èm DAN'!A41," ")</f>
        <v> </v>
      </c>
      <c r="I13" s="79" t="str">
        <f>IF('3èm DAN'!N51="O",'3èm DAN'!A51," ")</f>
        <v> </v>
      </c>
    </row>
    <row r="14" ht="15.75" customHeight="1">
      <c r="A14" s="79"/>
    </row>
    <row r="15" ht="15.75" customHeight="1">
      <c r="A15" s="79"/>
    </row>
    <row r="16" ht="15.75" customHeight="1">
      <c r="A16" s="79"/>
    </row>
    <row r="17" ht="15.75" customHeight="1">
      <c r="A17" s="79"/>
    </row>
    <row r="18" ht="15.75" customHeight="1">
      <c r="A18" s="79"/>
    </row>
    <row r="19" ht="15.75" customHeight="1">
      <c r="A19" s="79"/>
    </row>
    <row r="20" ht="15.75" customHeight="1">
      <c r="A20" s="79"/>
    </row>
    <row r="21" ht="15.75" customHeight="1">
      <c r="A21" s="79"/>
    </row>
    <row r="22" ht="15.75" customHeight="1">
      <c r="A22" s="79"/>
    </row>
    <row r="23" ht="15.75" customHeight="1">
      <c r="A23" s="79"/>
    </row>
    <row r="24" ht="15.75" customHeight="1">
      <c r="A24" s="79"/>
    </row>
    <row r="25" ht="15.75" customHeight="1">
      <c r="A25" s="79"/>
    </row>
    <row r="26" ht="15.75" customHeight="1">
      <c r="A26" s="79"/>
    </row>
    <row r="27" ht="15.75" customHeight="1">
      <c r="A27" s="79"/>
    </row>
    <row r="28" ht="15.75" customHeight="1">
      <c r="A28" s="79"/>
    </row>
    <row r="29" ht="15.75" customHeight="1">
      <c r="A29" s="79"/>
    </row>
    <row r="30" ht="15.75" customHeight="1">
      <c r="A30" s="79"/>
    </row>
    <row r="31" ht="15.75" customHeight="1">
      <c r="A31" s="79"/>
    </row>
    <row r="32" ht="15.75" customHeight="1">
      <c r="A32" s="79"/>
    </row>
    <row r="33" ht="15.75" customHeight="1">
      <c r="A33" s="79"/>
    </row>
    <row r="34" ht="15.75" customHeight="1">
      <c r="A34" s="79"/>
    </row>
    <row r="35" ht="15.75" customHeight="1">
      <c r="A35" s="79"/>
    </row>
    <row r="36" ht="15.75" customHeight="1">
      <c r="A36" s="79"/>
    </row>
    <row r="37" ht="15.75" customHeight="1">
      <c r="A37" s="79"/>
    </row>
    <row r="38" ht="15.75" customHeight="1">
      <c r="A38" s="79"/>
    </row>
    <row r="39" ht="15.75" customHeight="1">
      <c r="A39" s="79"/>
    </row>
    <row r="40" ht="15.75" customHeight="1">
      <c r="A40" s="79"/>
    </row>
    <row r="41" ht="15.75" customHeight="1">
      <c r="A41" s="79"/>
    </row>
    <row r="42" ht="15.75" customHeight="1">
      <c r="A42" s="79"/>
    </row>
    <row r="43" ht="15.75" customHeight="1">
      <c r="A43" s="79"/>
    </row>
    <row r="44" ht="15.75" customHeight="1">
      <c r="A44" s="79"/>
    </row>
    <row r="45" ht="15.75" customHeight="1">
      <c r="A45" s="79"/>
    </row>
    <row r="46" ht="15.75" customHeight="1">
      <c r="A46" s="79"/>
    </row>
    <row r="47" ht="15.75" customHeight="1">
      <c r="A47" s="79"/>
    </row>
    <row r="48" ht="15.75" customHeight="1">
      <c r="A48" s="79"/>
    </row>
    <row r="49" ht="15.75" customHeight="1">
      <c r="A49" s="79"/>
    </row>
    <row r="50" ht="15.75" customHeight="1">
      <c r="A50" s="79"/>
    </row>
    <row r="51" ht="15.75" customHeight="1">
      <c r="A51" s="79"/>
    </row>
    <row r="52" ht="15.75" customHeight="1">
      <c r="A52" s="79"/>
    </row>
    <row r="53" ht="15.75" customHeight="1">
      <c r="A53" s="79"/>
    </row>
    <row r="54" ht="15.75" customHeight="1">
      <c r="A54" s="79"/>
    </row>
    <row r="55" ht="15.75" customHeight="1">
      <c r="A55" s="79"/>
    </row>
    <row r="56" ht="15.75" customHeight="1">
      <c r="A56" s="79"/>
    </row>
    <row r="57" ht="15.75" customHeight="1">
      <c r="A57" s="79"/>
    </row>
    <row r="58" ht="15.75" customHeight="1">
      <c r="A58" s="79"/>
    </row>
    <row r="59" ht="15.75" customHeight="1">
      <c r="A59" s="79"/>
    </row>
    <row r="60" ht="15.75" customHeight="1">
      <c r="A60" s="79"/>
    </row>
    <row r="61" ht="15.75" customHeight="1">
      <c r="A61" s="79"/>
    </row>
    <row r="62" ht="15.75" customHeight="1">
      <c r="A62" s="79"/>
    </row>
    <row r="63" ht="15.75" customHeight="1">
      <c r="A63" s="79"/>
    </row>
    <row r="64" ht="15.75" customHeight="1">
      <c r="A64" s="79"/>
    </row>
    <row r="65" ht="15.75" customHeight="1">
      <c r="A65" s="79"/>
    </row>
    <row r="66" ht="75.75" customHeight="1">
      <c r="A66" s="79"/>
    </row>
    <row r="67" ht="75.75" customHeight="1">
      <c r="A67" s="79"/>
    </row>
    <row r="68" ht="75.75" customHeight="1">
      <c r="A68" s="79"/>
    </row>
    <row r="69" ht="75.75" customHeight="1">
      <c r="A69" s="79"/>
    </row>
    <row r="70" ht="75.75" customHeight="1">
      <c r="A70" s="79"/>
    </row>
    <row r="71" ht="75.75" customHeight="1">
      <c r="A71" s="79"/>
    </row>
    <row r="72" ht="75.75" customHeight="1">
      <c r="A72" s="79"/>
    </row>
    <row r="73" ht="75.75" customHeight="1">
      <c r="A73" s="79"/>
    </row>
    <row r="74" ht="75.75" customHeight="1">
      <c r="A74" s="79"/>
    </row>
    <row r="75" ht="75.75" customHeight="1">
      <c r="A75" s="79"/>
    </row>
    <row r="76" ht="75.75" customHeight="1">
      <c r="A76" s="79"/>
    </row>
    <row r="77" ht="75.75" customHeight="1">
      <c r="A77" s="79"/>
    </row>
    <row r="78" ht="75.75" customHeight="1">
      <c r="A78" s="79"/>
    </row>
    <row r="79" ht="75.75" customHeight="1">
      <c r="A79" s="79"/>
    </row>
    <row r="80" ht="75.75" customHeight="1">
      <c r="A80" s="79"/>
    </row>
    <row r="81" ht="75.75" customHeight="1">
      <c r="A81" s="79"/>
    </row>
    <row r="82" ht="75.75" customHeight="1">
      <c r="A82" s="79"/>
    </row>
    <row r="83" ht="75.75" customHeight="1">
      <c r="A83" s="79"/>
    </row>
    <row r="84" ht="75.75" customHeight="1">
      <c r="A84" s="79"/>
    </row>
    <row r="85" ht="75.75" customHeight="1">
      <c r="A85" s="79"/>
    </row>
    <row r="86" ht="75.75" customHeight="1">
      <c r="A86" s="79"/>
    </row>
    <row r="87" ht="75.75" customHeight="1">
      <c r="A87" s="79"/>
    </row>
    <row r="88" ht="75.75" customHeight="1">
      <c r="A88" s="79"/>
    </row>
    <row r="89" ht="75.75" customHeight="1">
      <c r="A89" s="79"/>
    </row>
    <row r="90" ht="75.75" customHeight="1">
      <c r="A90" s="79"/>
    </row>
    <row r="91" ht="75.75" customHeight="1">
      <c r="A91" s="79"/>
    </row>
    <row r="92" ht="75.75" customHeight="1">
      <c r="A92" s="79"/>
    </row>
    <row r="93" ht="75.75" customHeight="1">
      <c r="A93" s="79"/>
    </row>
    <row r="94" ht="75.75" customHeight="1">
      <c r="A94" s="79"/>
    </row>
    <row r="95" ht="75.75" customHeight="1">
      <c r="A95" s="79"/>
    </row>
    <row r="96" ht="75.75" customHeight="1">
      <c r="A96" s="79"/>
    </row>
    <row r="97" ht="75.75" customHeight="1">
      <c r="A97" s="79"/>
    </row>
    <row r="98" ht="75.75" customHeight="1">
      <c r="A98" s="79"/>
    </row>
    <row r="99" ht="75.75" customHeight="1">
      <c r="A99" s="79"/>
    </row>
    <row r="100" ht="75.75" customHeight="1">
      <c r="A100" s="79"/>
    </row>
    <row r="101" ht="75.75" customHeight="1">
      <c r="A101" s="79"/>
    </row>
    <row r="102" ht="75.75" customHeight="1">
      <c r="A102" s="79"/>
    </row>
    <row r="103" ht="75.75" customHeight="1">
      <c r="A103" s="79"/>
    </row>
    <row r="104" ht="75.75" customHeight="1">
      <c r="A104" s="79"/>
    </row>
    <row r="105" ht="75.75" customHeight="1">
      <c r="A105" s="79"/>
    </row>
    <row r="106" ht="75.75" customHeight="1">
      <c r="A106" s="79"/>
    </row>
    <row r="107" ht="75.75" customHeight="1">
      <c r="A107" s="79"/>
    </row>
    <row r="108" ht="75.75" customHeight="1">
      <c r="A108" s="79"/>
    </row>
    <row r="109" ht="75.75" customHeight="1">
      <c r="A109" s="79"/>
    </row>
    <row r="110" ht="75.75" customHeight="1">
      <c r="A110" s="79"/>
    </row>
    <row r="111" ht="75.75" customHeight="1">
      <c r="A111" s="79"/>
    </row>
    <row r="112" ht="75.75" customHeight="1">
      <c r="A112" s="79"/>
    </row>
    <row r="113" ht="75.75" customHeight="1">
      <c r="A113" s="79"/>
    </row>
    <row r="114" ht="75.75" customHeight="1">
      <c r="A114" s="79"/>
    </row>
    <row r="115" ht="75.75" customHeight="1">
      <c r="A115" s="79"/>
    </row>
    <row r="116" ht="75.75" customHeight="1">
      <c r="A116" s="79"/>
    </row>
    <row r="117" ht="75.75" customHeight="1">
      <c r="A117" s="79"/>
    </row>
    <row r="118" ht="75.75" customHeight="1">
      <c r="A118" s="79"/>
    </row>
    <row r="119" ht="75.75" customHeight="1">
      <c r="A119" s="79"/>
    </row>
    <row r="120" ht="75.75" customHeight="1">
      <c r="A120" s="79"/>
    </row>
    <row r="121" ht="75.75" customHeight="1">
      <c r="A121" s="79"/>
    </row>
    <row r="122" ht="75.75" customHeight="1">
      <c r="A122" s="79"/>
    </row>
    <row r="123" ht="75.75" customHeight="1">
      <c r="A123" s="79"/>
    </row>
    <row r="124" ht="75.75" customHeight="1">
      <c r="A124" s="79"/>
    </row>
    <row r="125" ht="75.75" customHeight="1">
      <c r="A125" s="79"/>
    </row>
    <row r="126" ht="75.75" customHeight="1">
      <c r="A126" s="79"/>
    </row>
    <row r="127" ht="75.75" customHeight="1">
      <c r="A127" s="79"/>
    </row>
    <row r="128" ht="75.75" customHeight="1">
      <c r="A128" s="79"/>
    </row>
    <row r="129" ht="75.75" customHeight="1">
      <c r="A129" s="79"/>
    </row>
    <row r="130" ht="75.75" customHeight="1">
      <c r="A130" s="79"/>
    </row>
    <row r="131" ht="75.75" customHeight="1">
      <c r="A131" s="79"/>
    </row>
    <row r="132" ht="75.75" customHeight="1">
      <c r="A132" s="79"/>
    </row>
    <row r="133" ht="75.75" customHeight="1">
      <c r="A133" s="79"/>
    </row>
    <row r="134" ht="75.75" customHeight="1">
      <c r="A134" s="79"/>
    </row>
    <row r="135" ht="75.75" customHeight="1">
      <c r="A135" s="79"/>
    </row>
    <row r="136" ht="75.75" customHeight="1">
      <c r="A136" s="79"/>
    </row>
    <row r="137" ht="75.75" customHeight="1">
      <c r="A137" s="79"/>
    </row>
    <row r="138" ht="75.75" customHeight="1">
      <c r="A138" s="79"/>
    </row>
    <row r="139" ht="75.75" customHeight="1">
      <c r="A139" s="79"/>
    </row>
    <row r="140" ht="75.75" customHeight="1">
      <c r="A140" s="79"/>
    </row>
    <row r="141" ht="75.75" customHeight="1">
      <c r="A141" s="79"/>
    </row>
    <row r="142" ht="75.75" customHeight="1">
      <c r="A142" s="79"/>
    </row>
    <row r="143" ht="75.75" customHeight="1">
      <c r="A143" s="79"/>
    </row>
    <row r="144" ht="75.75" customHeight="1">
      <c r="A144" s="79"/>
    </row>
    <row r="145" ht="75.75" customHeight="1">
      <c r="A145" s="79"/>
    </row>
    <row r="146" ht="75.75" customHeight="1">
      <c r="A146" s="79"/>
    </row>
    <row r="147" ht="75.75" customHeight="1">
      <c r="A147" s="79"/>
    </row>
    <row r="148" ht="75.75" customHeight="1">
      <c r="A148" s="79"/>
    </row>
    <row r="149" ht="75.75" customHeight="1">
      <c r="A149" s="79"/>
    </row>
    <row r="150" ht="75.75" customHeight="1">
      <c r="A150" s="79"/>
    </row>
    <row r="151" ht="75.75" customHeight="1">
      <c r="A151" s="79"/>
    </row>
    <row r="152" ht="75.75" customHeight="1">
      <c r="A152" s="79"/>
    </row>
    <row r="153" ht="75.75" customHeight="1">
      <c r="A153" s="79"/>
    </row>
    <row r="154" ht="75.75" customHeight="1">
      <c r="A154" s="79"/>
    </row>
    <row r="155" ht="75.75" customHeight="1">
      <c r="A155" s="79"/>
    </row>
    <row r="156" ht="75.75" customHeight="1">
      <c r="A156" s="79"/>
    </row>
    <row r="157" ht="75.75" customHeight="1">
      <c r="A157" s="79"/>
    </row>
    <row r="158" ht="75.75" customHeight="1">
      <c r="A158" s="79"/>
    </row>
    <row r="159" ht="75.75" customHeight="1">
      <c r="A159" s="79"/>
    </row>
    <row r="160" ht="75.75" customHeight="1">
      <c r="A160" s="79"/>
    </row>
    <row r="161" ht="75.75" customHeight="1">
      <c r="A161" s="79"/>
    </row>
    <row r="162" ht="75.75" customHeight="1">
      <c r="A162" s="79"/>
    </row>
    <row r="163" ht="75.75" customHeight="1">
      <c r="A163" s="79"/>
    </row>
    <row r="164" ht="75.75" customHeight="1">
      <c r="A164" s="79"/>
    </row>
    <row r="165" ht="75.75" customHeight="1">
      <c r="A165" s="79"/>
    </row>
    <row r="166" ht="75.75" customHeight="1">
      <c r="A166" s="79"/>
    </row>
    <row r="167" ht="75.75" customHeight="1">
      <c r="A167" s="79"/>
    </row>
    <row r="168" ht="75.75" customHeight="1">
      <c r="A168" s="79"/>
    </row>
    <row r="169" ht="75.75" customHeight="1">
      <c r="A169" s="79"/>
    </row>
    <row r="170" ht="75.75" customHeight="1">
      <c r="A170" s="79"/>
    </row>
    <row r="171" ht="75.75" customHeight="1">
      <c r="A171" s="79"/>
    </row>
    <row r="172" ht="75.75" customHeight="1">
      <c r="A172" s="79"/>
    </row>
    <row r="173" ht="75.75" customHeight="1">
      <c r="A173" s="79"/>
    </row>
    <row r="174" ht="75.75" customHeight="1">
      <c r="A174" s="79"/>
    </row>
    <row r="175" ht="75.75" customHeight="1">
      <c r="A175" s="79"/>
    </row>
    <row r="176" ht="75.75" customHeight="1">
      <c r="A176" s="79"/>
    </row>
    <row r="177" ht="75.75" customHeight="1">
      <c r="A177" s="79"/>
    </row>
    <row r="178" ht="75.75" customHeight="1">
      <c r="A178" s="79"/>
    </row>
    <row r="179" ht="75.75" customHeight="1">
      <c r="A179" s="79"/>
    </row>
    <row r="180" ht="75.75" customHeight="1">
      <c r="A180" s="79"/>
    </row>
    <row r="181" ht="75.75" customHeight="1">
      <c r="A181" s="79"/>
    </row>
    <row r="182" ht="75.75" customHeight="1">
      <c r="A182" s="79"/>
    </row>
    <row r="183" ht="75.75" customHeight="1">
      <c r="A183" s="79"/>
    </row>
    <row r="184" ht="75.75" customHeight="1">
      <c r="A184" s="79"/>
    </row>
    <row r="185" ht="75.75" customHeight="1">
      <c r="A185" s="79"/>
    </row>
    <row r="186" ht="75.75" customHeight="1">
      <c r="A186" s="79"/>
    </row>
    <row r="187" ht="75.75" customHeight="1">
      <c r="A187" s="79"/>
    </row>
    <row r="188" ht="75.75" customHeight="1">
      <c r="A188" s="79"/>
    </row>
    <row r="189" ht="75.75" customHeight="1">
      <c r="A189" s="79"/>
    </row>
    <row r="190" ht="75.75" customHeight="1">
      <c r="A190" s="79"/>
    </row>
    <row r="191" ht="75.75" customHeight="1">
      <c r="A191" s="79"/>
    </row>
    <row r="192" ht="75.75" customHeight="1">
      <c r="A192" s="79"/>
    </row>
    <row r="193" ht="75.75" customHeight="1">
      <c r="A193" s="79"/>
    </row>
    <row r="194" ht="75.75" customHeight="1">
      <c r="A194" s="79"/>
    </row>
    <row r="195" ht="75.75" customHeight="1">
      <c r="A195" s="79"/>
    </row>
    <row r="196" ht="75.75" customHeight="1">
      <c r="A196" s="79"/>
    </row>
    <row r="197" ht="75.75" customHeight="1">
      <c r="A197" s="79"/>
    </row>
    <row r="198" ht="75.75" customHeight="1">
      <c r="A198" s="79"/>
    </row>
    <row r="199" ht="75.75" customHeight="1">
      <c r="A199" s="79"/>
    </row>
    <row r="200" ht="75.75" customHeight="1">
      <c r="A200" s="79"/>
    </row>
    <row r="201" ht="75.75" customHeight="1">
      <c r="A201" s="79"/>
    </row>
    <row r="202" ht="75.75" customHeight="1">
      <c r="A202" s="79"/>
    </row>
    <row r="203" ht="75.75" customHeight="1">
      <c r="A203" s="79"/>
    </row>
    <row r="204" ht="75.75" customHeight="1">
      <c r="A204" s="79"/>
    </row>
    <row r="205" ht="75.75" customHeight="1">
      <c r="A205" s="79"/>
    </row>
    <row r="206" ht="75.75" customHeight="1">
      <c r="A206" s="79"/>
    </row>
    <row r="207" ht="75.75" customHeight="1">
      <c r="A207" s="79"/>
    </row>
    <row r="208" ht="75.75" customHeight="1">
      <c r="A208" s="79"/>
    </row>
    <row r="209" ht="75.75" customHeight="1">
      <c r="A209" s="79"/>
    </row>
    <row r="210" ht="75.75" customHeight="1">
      <c r="A210" s="79"/>
    </row>
    <row r="211" ht="75.75" customHeight="1">
      <c r="A211" s="79"/>
    </row>
    <row r="212" ht="75.75" customHeight="1">
      <c r="A212" s="79"/>
    </row>
    <row r="213" ht="75.75" customHeight="1">
      <c r="A213" s="79"/>
    </row>
    <row r="214" ht="75.75" customHeight="1">
      <c r="A214" s="79"/>
    </row>
    <row r="215" ht="75.75" customHeight="1">
      <c r="A215" s="79"/>
    </row>
    <row r="216" ht="75.75" customHeight="1">
      <c r="A216" s="79"/>
    </row>
    <row r="217" ht="75.75" customHeight="1">
      <c r="A217" s="79"/>
    </row>
    <row r="218" ht="75.75" customHeight="1">
      <c r="A218" s="79"/>
    </row>
    <row r="219" ht="75.75" customHeight="1">
      <c r="A219" s="79"/>
    </row>
    <row r="220" ht="75.75" customHeight="1">
      <c r="A220" s="7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15748031496062992" footer="0.0" header="0.0" left="0.11811023622047245" right="0.11811023622047245" top="0.15748031496062992"/>
  <pageSetup paperSize="9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1" width="4.0"/>
    <col customWidth="1" min="2" max="2" width="25.63"/>
    <col customWidth="1" min="3" max="6" width="17.63"/>
    <col customWidth="1" min="7" max="7" width="16.5"/>
    <col customWidth="1" min="8" max="8" width="24.88"/>
    <col customWidth="1" min="9" max="9" width="15.88"/>
    <col customWidth="1" hidden="1" min="10" max="10" width="15.88"/>
    <col customWidth="1" min="11" max="11" width="22.13"/>
    <col customWidth="1" min="12" max="12" width="11.5"/>
    <col customWidth="1" min="13" max="15" width="9.88"/>
    <col customWidth="1" min="16" max="16" width="1.88"/>
    <col customWidth="1" min="17" max="22" width="6.5"/>
    <col customWidth="1" min="23" max="23" width="10.38"/>
    <col customWidth="1" min="24" max="24" width="5.13"/>
    <col customWidth="1" min="25" max="25" width="10.38"/>
    <col customWidth="1" min="26" max="26" width="3.88"/>
    <col customWidth="1" min="27" max="29" width="6.38"/>
    <col customWidth="1" min="30" max="30" width="7.5"/>
    <col customWidth="1" min="31" max="33" width="10.63"/>
  </cols>
  <sheetData>
    <row r="1" ht="28.5" customHeight="1">
      <c r="A1" s="50" t="s">
        <v>58</v>
      </c>
      <c r="B1" s="50" t="s">
        <v>59</v>
      </c>
      <c r="C1" s="50" t="s">
        <v>60</v>
      </c>
      <c r="D1" s="50" t="s">
        <v>61</v>
      </c>
      <c r="E1" s="50" t="s">
        <v>62</v>
      </c>
      <c r="F1" s="50" t="s">
        <v>63</v>
      </c>
      <c r="G1" s="51" t="s">
        <v>64</v>
      </c>
      <c r="H1" s="51" t="s">
        <v>65</v>
      </c>
      <c r="I1" s="52" t="s">
        <v>98</v>
      </c>
      <c r="J1" s="51" t="s">
        <v>66</v>
      </c>
      <c r="K1" s="82" t="s">
        <v>99</v>
      </c>
      <c r="L1" s="82" t="s">
        <v>103</v>
      </c>
      <c r="M1" s="50" t="s">
        <v>67</v>
      </c>
      <c r="N1" s="50" t="s">
        <v>68</v>
      </c>
      <c r="O1" s="50" t="s">
        <v>69</v>
      </c>
      <c r="P1" s="52"/>
      <c r="Q1" s="50" t="s">
        <v>70</v>
      </c>
      <c r="R1" s="50" t="s">
        <v>71</v>
      </c>
      <c r="S1" s="50" t="s">
        <v>72</v>
      </c>
      <c r="T1" s="50" t="s">
        <v>73</v>
      </c>
      <c r="U1" s="50" t="s">
        <v>74</v>
      </c>
      <c r="V1" s="50" t="s">
        <v>104</v>
      </c>
      <c r="W1" s="50" t="s">
        <v>75</v>
      </c>
      <c r="X1" s="50" t="s">
        <v>76</v>
      </c>
      <c r="Y1" s="50" t="s">
        <v>77</v>
      </c>
      <c r="Z1" s="52"/>
      <c r="AA1" s="50" t="s">
        <v>78</v>
      </c>
      <c r="AB1" s="50" t="s">
        <v>79</v>
      </c>
      <c r="AC1" s="50" t="s">
        <v>80</v>
      </c>
      <c r="AD1" s="50" t="s">
        <v>81</v>
      </c>
      <c r="AE1" s="52"/>
      <c r="AF1" s="52" t="s">
        <v>82</v>
      </c>
      <c r="AG1" s="52" t="s">
        <v>83</v>
      </c>
    </row>
    <row r="2" ht="19.5" customHeight="1">
      <c r="A2" s="20">
        <v>401.0</v>
      </c>
      <c r="B2" s="53"/>
      <c r="C2" s="20"/>
      <c r="D2" s="20"/>
      <c r="E2" s="20"/>
      <c r="F2" s="20"/>
      <c r="G2" s="54"/>
      <c r="H2" s="55"/>
      <c r="I2" s="83"/>
      <c r="J2" s="56" t="str">
        <f>IF(I2&lt;&gt;"",IF(YEAR(I2)+3&lt;YEAR(Date_Passage),"OK",IF(AND(YEAR(I2)+3=YEAR(Date_Passage),MONTH(I2)&lt;=MONTH(Date_Passage)),"OK","PAS LES DELAIS")),"")</f>
        <v/>
      </c>
      <c r="K2" s="58" t="str">
        <f>IF(I2&lt;&gt;"",IF( OR( ABS(DATEDIF(I2,Date_Passage,"d") - 1095)&lt;=30,ABS(DATEDIF(I2,Date_Passage,"d") )&gt;=1095),"OK","PAS DANS LES DELAIS"),"")</f>
        <v/>
      </c>
      <c r="L2" s="58" t="str">
        <f>IF(I2="","", DATEDIF(I2,Date_Passage,"d"))</f>
        <v/>
      </c>
      <c r="M2" s="32">
        <v>45.0</v>
      </c>
      <c r="N2" s="58" t="str">
        <f t="shared" ref="N2:N51" si="1">(Y2)</f>
        <v>N</v>
      </c>
      <c r="O2" s="32">
        <v>0.0</v>
      </c>
      <c r="P2" s="62"/>
      <c r="Q2" s="20" t="s">
        <v>84</v>
      </c>
      <c r="R2" s="20" t="s">
        <v>84</v>
      </c>
      <c r="S2" s="20" t="s">
        <v>84</v>
      </c>
      <c r="T2" s="20" t="s">
        <v>84</v>
      </c>
      <c r="U2" s="20" t="s">
        <v>84</v>
      </c>
      <c r="V2" s="20" t="s">
        <v>84</v>
      </c>
      <c r="W2" s="58" t="str">
        <f t="shared" ref="W2:W51" si="2">IF(AND(AB2&gt;=4),"O",IF(AND(AC2&gt;=3),"N",IF(AND(AB2=3,AC2=2),"O",IF(AND(AB2&lt;=4,AC2&lt;=3),"I"))))</f>
        <v>N</v>
      </c>
      <c r="X2" s="20" t="s">
        <v>84</v>
      </c>
      <c r="Y2" s="58" t="str">
        <f t="shared" ref="Y2:Y51" si="3">IF(X2="","",X2)</f>
        <v>N</v>
      </c>
      <c r="Z2" s="5"/>
      <c r="AA2" s="58">
        <f t="shared" ref="AA2:AA51" si="4">COUNTA(Q2:V2)</f>
        <v>6</v>
      </c>
      <c r="AB2" s="58">
        <f t="shared" ref="AB2:AB51" si="5">COUNTIF(Q2:V2,"O")</f>
        <v>0</v>
      </c>
      <c r="AC2" s="58">
        <f t="shared" ref="AC2:AC51" si="6">COUNTIF(Q2:V2,"N")</f>
        <v>6</v>
      </c>
      <c r="AD2" s="58">
        <f t="shared" ref="AD2:AD51" si="7">COUNTIF(Q2:V2,"I")</f>
        <v>0</v>
      </c>
      <c r="AE2" s="59"/>
      <c r="AF2" s="59">
        <f t="shared" ref="AF2:AF51" si="8">(AA2+1)/2</f>
        <v>3.5</v>
      </c>
      <c r="AG2" s="59">
        <f t="shared" ref="AG2:AG51" si="9">(AA2-1)/2</f>
        <v>2.5</v>
      </c>
    </row>
    <row r="3" ht="19.5" customHeight="1">
      <c r="A3" s="20">
        <v>402.0</v>
      </c>
      <c r="B3" s="53"/>
      <c r="C3" s="20"/>
      <c r="D3" s="20"/>
      <c r="E3" s="20"/>
      <c r="F3" s="20"/>
      <c r="G3" s="54"/>
      <c r="H3" s="55"/>
      <c r="I3" s="83"/>
      <c r="J3" s="56" t="str">
        <f>IF(I3&lt;&gt;"",IF(YEAR(I3)+3&lt;YEAR(Date_Passage),"OK",IF(AND(YEAR(I3)+3=YEAR(Date_Passage),MONTH(I3)&lt;=MONTH(Date_Passage)),"OK","PAS LES DELAIS")),"")</f>
        <v/>
      </c>
      <c r="K3" s="58" t="str">
        <f>IF(I3&lt;&gt;"",IF( OR( ABS(DATEDIF(I3,Date_Passage,"d") - 1095)&lt;=30,ABS(DATEDIF(I3,Date_Passage,"d") )&gt;=1095),"OK","PAS DANS LES DELAIS"),"")</f>
        <v/>
      </c>
      <c r="L3" s="58" t="str">
        <f>IF(I3="","", DATEDIF(I3,Date_Passage,"d"))</f>
        <v/>
      </c>
      <c r="M3" s="32"/>
      <c r="N3" s="58" t="str">
        <f t="shared" si="1"/>
        <v>N</v>
      </c>
      <c r="O3" s="32"/>
      <c r="P3" s="62"/>
      <c r="Q3" s="20" t="s">
        <v>84</v>
      </c>
      <c r="R3" s="20" t="s">
        <v>84</v>
      </c>
      <c r="S3" s="20" t="s">
        <v>84</v>
      </c>
      <c r="T3" s="20" t="s">
        <v>84</v>
      </c>
      <c r="U3" s="20" t="s">
        <v>84</v>
      </c>
      <c r="V3" s="20" t="s">
        <v>84</v>
      </c>
      <c r="W3" s="58" t="str">
        <f t="shared" si="2"/>
        <v>N</v>
      </c>
      <c r="X3" s="20" t="s">
        <v>84</v>
      </c>
      <c r="Y3" s="58" t="str">
        <f t="shared" si="3"/>
        <v>N</v>
      </c>
      <c r="Z3" s="5"/>
      <c r="AA3" s="58">
        <f t="shared" si="4"/>
        <v>6</v>
      </c>
      <c r="AB3" s="58">
        <f t="shared" si="5"/>
        <v>0</v>
      </c>
      <c r="AC3" s="58">
        <f t="shared" si="6"/>
        <v>6</v>
      </c>
      <c r="AD3" s="58">
        <f t="shared" si="7"/>
        <v>0</v>
      </c>
      <c r="AE3" s="59"/>
      <c r="AF3" s="59">
        <f t="shared" si="8"/>
        <v>3.5</v>
      </c>
      <c r="AG3" s="59">
        <f t="shared" si="9"/>
        <v>2.5</v>
      </c>
    </row>
    <row r="4" ht="19.5" customHeight="1">
      <c r="A4" s="20">
        <v>403.0</v>
      </c>
      <c r="B4" s="53"/>
      <c r="C4" s="20"/>
      <c r="D4" s="20"/>
      <c r="E4" s="20"/>
      <c r="F4" s="20"/>
      <c r="G4" s="54"/>
      <c r="H4" s="55"/>
      <c r="I4" s="54"/>
      <c r="J4" s="56" t="str">
        <f>IF(I4&lt;&gt;"",IF(YEAR(I4)+3&lt;YEAR(Date_Passage),"OK",IF(AND(YEAR(I4)+3=YEAR(Date_Passage),MONTH(I4)&lt;=MONTH(Date_Passage)),"OK","PAS LES DELAIS")),"")</f>
        <v/>
      </c>
      <c r="K4" s="58" t="str">
        <f>IF(I4&lt;&gt;"",IF( OR( ABS(DATEDIF(I4,Date_Passage,"d") - 1095)&lt;=30,ABS(DATEDIF(I4,Date_Passage,"d") )&gt;=1095),"OK","PAS DANS LES DELAIS"),"")</f>
        <v/>
      </c>
      <c r="L4" s="58" t="str">
        <f>IF(I4="","", DATEDIF(I4,Date_Passage,"d"))</f>
        <v/>
      </c>
      <c r="M4" s="32"/>
      <c r="N4" s="58" t="str">
        <f t="shared" si="1"/>
        <v>N</v>
      </c>
      <c r="O4" s="32"/>
      <c r="P4" s="62"/>
      <c r="Q4" s="20" t="s">
        <v>84</v>
      </c>
      <c r="R4" s="20" t="s">
        <v>84</v>
      </c>
      <c r="S4" s="20" t="s">
        <v>84</v>
      </c>
      <c r="T4" s="20" t="s">
        <v>84</v>
      </c>
      <c r="U4" s="20" t="s">
        <v>84</v>
      </c>
      <c r="V4" s="20" t="s">
        <v>84</v>
      </c>
      <c r="W4" s="58" t="str">
        <f t="shared" si="2"/>
        <v>N</v>
      </c>
      <c r="X4" s="20" t="s">
        <v>84</v>
      </c>
      <c r="Y4" s="58" t="str">
        <f t="shared" si="3"/>
        <v>N</v>
      </c>
      <c r="Z4" s="5"/>
      <c r="AA4" s="58">
        <f t="shared" si="4"/>
        <v>6</v>
      </c>
      <c r="AB4" s="58">
        <f t="shared" si="5"/>
        <v>0</v>
      </c>
      <c r="AC4" s="58">
        <f t="shared" si="6"/>
        <v>6</v>
      </c>
      <c r="AD4" s="58">
        <f t="shared" si="7"/>
        <v>0</v>
      </c>
      <c r="AE4" s="59"/>
      <c r="AF4" s="59">
        <f t="shared" si="8"/>
        <v>3.5</v>
      </c>
      <c r="AG4" s="59">
        <f t="shared" si="9"/>
        <v>2.5</v>
      </c>
    </row>
    <row r="5" ht="19.5" customHeight="1">
      <c r="A5" s="20">
        <v>404.0</v>
      </c>
      <c r="B5" s="53"/>
      <c r="C5" s="20"/>
      <c r="D5" s="20"/>
      <c r="E5" s="20"/>
      <c r="F5" s="20"/>
      <c r="G5" s="54"/>
      <c r="H5" s="55"/>
      <c r="I5" s="54"/>
      <c r="J5" s="56" t="str">
        <f>IF(I5&lt;&gt;"",IF(YEAR(I5)+3&lt;YEAR(Date_Passage),"OK",IF(AND(YEAR(I5)+3=YEAR(Date_Passage),MONTH(I5)&lt;=MONTH(Date_Passage)),"OK","PAS LES DELAIS")),"")</f>
        <v/>
      </c>
      <c r="K5" s="58" t="str">
        <f>IF(I5&lt;&gt;"",IF( OR( ABS(DATEDIF(I5,Date_Passage,"d") - 1095)&lt;=30,ABS(DATEDIF(I5,Date_Passage,"d") )&gt;=1095),"OK","PAS DANS LES DELAIS"),"")</f>
        <v/>
      </c>
      <c r="L5" s="58" t="str">
        <f>IF(I5="","", DATEDIF(I5,Date_Passage,"d"))</f>
        <v/>
      </c>
      <c r="M5" s="32"/>
      <c r="N5" s="58" t="str">
        <f t="shared" si="1"/>
        <v>N</v>
      </c>
      <c r="O5" s="32"/>
      <c r="P5" s="62"/>
      <c r="Q5" s="20" t="s">
        <v>84</v>
      </c>
      <c r="R5" s="20" t="s">
        <v>84</v>
      </c>
      <c r="S5" s="20" t="s">
        <v>84</v>
      </c>
      <c r="T5" s="20" t="s">
        <v>84</v>
      </c>
      <c r="U5" s="20" t="s">
        <v>84</v>
      </c>
      <c r="V5" s="20" t="s">
        <v>84</v>
      </c>
      <c r="W5" s="58" t="str">
        <f t="shared" si="2"/>
        <v>N</v>
      </c>
      <c r="X5" s="20" t="s">
        <v>84</v>
      </c>
      <c r="Y5" s="58" t="str">
        <f t="shared" si="3"/>
        <v>N</v>
      </c>
      <c r="Z5" s="5"/>
      <c r="AA5" s="58">
        <f t="shared" si="4"/>
        <v>6</v>
      </c>
      <c r="AB5" s="58">
        <f t="shared" si="5"/>
        <v>0</v>
      </c>
      <c r="AC5" s="58">
        <f t="shared" si="6"/>
        <v>6</v>
      </c>
      <c r="AD5" s="58">
        <f t="shared" si="7"/>
        <v>0</v>
      </c>
      <c r="AE5" s="59"/>
      <c r="AF5" s="59">
        <f t="shared" si="8"/>
        <v>3.5</v>
      </c>
      <c r="AG5" s="59">
        <f t="shared" si="9"/>
        <v>2.5</v>
      </c>
    </row>
    <row r="6" ht="19.5" customHeight="1">
      <c r="A6" s="20">
        <v>405.0</v>
      </c>
      <c r="B6" s="53"/>
      <c r="C6" s="20"/>
      <c r="D6" s="20"/>
      <c r="E6" s="20"/>
      <c r="F6" s="20"/>
      <c r="G6" s="54"/>
      <c r="H6" s="55"/>
      <c r="I6" s="54"/>
      <c r="J6" s="56" t="str">
        <f>IF(I6&lt;&gt;"",IF(YEAR(I6)+3&lt;YEAR(Date_Passage),"OK",IF(AND(YEAR(I6)+3=YEAR(Date_Passage),MONTH(I6)&lt;=MONTH(Date_Passage)),"OK","PAS LES DELAIS")),"")</f>
        <v/>
      </c>
      <c r="K6" s="58" t="str">
        <f>IF(I6&lt;&gt;"",IF( OR( ABS(DATEDIF(I6,Date_Passage,"d") - 1095)&lt;=30,ABS(DATEDIF(I6,Date_Passage,"d") )&gt;=1095),"OK","PAS DANS LES DELAIS"),"")</f>
        <v/>
      </c>
      <c r="L6" s="58" t="str">
        <f>IF(I6="","", DATEDIF(I6,Date_Passage,"d"))</f>
        <v/>
      </c>
      <c r="M6" s="32"/>
      <c r="N6" s="58" t="str">
        <f t="shared" si="1"/>
        <v>N</v>
      </c>
      <c r="O6" s="32"/>
      <c r="P6" s="62"/>
      <c r="Q6" s="20" t="s">
        <v>84</v>
      </c>
      <c r="R6" s="20" t="s">
        <v>84</v>
      </c>
      <c r="S6" s="20" t="s">
        <v>84</v>
      </c>
      <c r="T6" s="20" t="s">
        <v>84</v>
      </c>
      <c r="U6" s="20" t="s">
        <v>84</v>
      </c>
      <c r="V6" s="20" t="s">
        <v>84</v>
      </c>
      <c r="W6" s="58" t="str">
        <f t="shared" si="2"/>
        <v>N</v>
      </c>
      <c r="X6" s="20" t="s">
        <v>84</v>
      </c>
      <c r="Y6" s="58" t="str">
        <f t="shared" si="3"/>
        <v>N</v>
      </c>
      <c r="Z6" s="5"/>
      <c r="AA6" s="58">
        <f t="shared" si="4"/>
        <v>6</v>
      </c>
      <c r="AB6" s="58">
        <f t="shared" si="5"/>
        <v>0</v>
      </c>
      <c r="AC6" s="58">
        <f t="shared" si="6"/>
        <v>6</v>
      </c>
      <c r="AD6" s="58">
        <f t="shared" si="7"/>
        <v>0</v>
      </c>
      <c r="AE6" s="59"/>
      <c r="AF6" s="59">
        <f t="shared" si="8"/>
        <v>3.5</v>
      </c>
      <c r="AG6" s="59">
        <f t="shared" si="9"/>
        <v>2.5</v>
      </c>
    </row>
    <row r="7" ht="19.5" customHeight="1">
      <c r="A7" s="20">
        <v>406.0</v>
      </c>
      <c r="B7" s="53"/>
      <c r="C7" s="20"/>
      <c r="D7" s="20"/>
      <c r="E7" s="20"/>
      <c r="F7" s="20"/>
      <c r="G7" s="54"/>
      <c r="H7" s="55"/>
      <c r="I7" s="54"/>
      <c r="J7" s="56" t="str">
        <f>IF(I7&lt;&gt;"",IF(YEAR(I7)+3&lt;YEAR(Date_Passage),"OK",IF(AND(YEAR(I7)+3=YEAR(Date_Passage),MONTH(I7)&lt;=MONTH(Date_Passage)),"OK","PAS LES DELAIS")),"")</f>
        <v/>
      </c>
      <c r="K7" s="58" t="str">
        <f>IF(I7&lt;&gt;"",IF( OR( ABS(DATEDIF(I7,Date_Passage,"d") - 1095)&lt;=30,ABS(DATEDIF(I7,Date_Passage,"d") )&gt;=1095),"OK","PAS DANS LES DELAIS"),"")</f>
        <v/>
      </c>
      <c r="L7" s="58" t="str">
        <f>IF(I7="","", DATEDIF(I7,Date_Passage,"d"))</f>
        <v/>
      </c>
      <c r="M7" s="32"/>
      <c r="N7" s="58" t="str">
        <f t="shared" si="1"/>
        <v>N</v>
      </c>
      <c r="O7" s="32"/>
      <c r="P7" s="62"/>
      <c r="Q7" s="20" t="s">
        <v>84</v>
      </c>
      <c r="R7" s="20" t="s">
        <v>84</v>
      </c>
      <c r="S7" s="20" t="s">
        <v>84</v>
      </c>
      <c r="T7" s="20" t="s">
        <v>84</v>
      </c>
      <c r="U7" s="20" t="s">
        <v>84</v>
      </c>
      <c r="V7" s="20" t="s">
        <v>84</v>
      </c>
      <c r="W7" s="58" t="str">
        <f t="shared" si="2"/>
        <v>N</v>
      </c>
      <c r="X7" s="20" t="s">
        <v>84</v>
      </c>
      <c r="Y7" s="58" t="str">
        <f t="shared" si="3"/>
        <v>N</v>
      </c>
      <c r="Z7" s="5"/>
      <c r="AA7" s="58">
        <f t="shared" si="4"/>
        <v>6</v>
      </c>
      <c r="AB7" s="58">
        <f t="shared" si="5"/>
        <v>0</v>
      </c>
      <c r="AC7" s="58">
        <f t="shared" si="6"/>
        <v>6</v>
      </c>
      <c r="AD7" s="58">
        <f t="shared" si="7"/>
        <v>0</v>
      </c>
      <c r="AE7" s="59"/>
      <c r="AF7" s="59">
        <f t="shared" si="8"/>
        <v>3.5</v>
      </c>
      <c r="AG7" s="59">
        <f t="shared" si="9"/>
        <v>2.5</v>
      </c>
    </row>
    <row r="8" ht="19.5" customHeight="1">
      <c r="A8" s="20">
        <v>407.0</v>
      </c>
      <c r="B8" s="53"/>
      <c r="C8" s="20"/>
      <c r="D8" s="20"/>
      <c r="E8" s="20"/>
      <c r="F8" s="20"/>
      <c r="G8" s="54"/>
      <c r="H8" s="55"/>
      <c r="I8" s="54"/>
      <c r="J8" s="56" t="str">
        <f>IF(I8&lt;&gt;"",IF(YEAR(I8)+3&lt;YEAR(Date_Passage),"OK",IF(AND(YEAR(I8)+3=YEAR(Date_Passage),MONTH(I8)&lt;=MONTH(Date_Passage)),"OK","PAS LES DELAIS")),"")</f>
        <v/>
      </c>
      <c r="K8" s="58" t="str">
        <f>IF(I8&lt;&gt;"",IF( OR( ABS(DATEDIF(I8,Date_Passage,"d") - 1095)&lt;=30,ABS(DATEDIF(I8,Date_Passage,"d") )&gt;=1095),"OK","PAS DANS LES DELAIS"),"")</f>
        <v/>
      </c>
      <c r="L8" s="58" t="str">
        <f>IF(I8="","", DATEDIF(I8,Date_Passage,"d"))</f>
        <v/>
      </c>
      <c r="M8" s="32"/>
      <c r="N8" s="58" t="str">
        <f t="shared" si="1"/>
        <v>N</v>
      </c>
      <c r="O8" s="32"/>
      <c r="P8" s="62"/>
      <c r="Q8" s="20" t="s">
        <v>84</v>
      </c>
      <c r="R8" s="20" t="s">
        <v>84</v>
      </c>
      <c r="S8" s="20" t="s">
        <v>84</v>
      </c>
      <c r="T8" s="20" t="s">
        <v>84</v>
      </c>
      <c r="U8" s="20" t="s">
        <v>84</v>
      </c>
      <c r="V8" s="20" t="s">
        <v>84</v>
      </c>
      <c r="W8" s="58" t="str">
        <f t="shared" si="2"/>
        <v>N</v>
      </c>
      <c r="X8" s="20" t="s">
        <v>84</v>
      </c>
      <c r="Y8" s="58" t="str">
        <f t="shared" si="3"/>
        <v>N</v>
      </c>
      <c r="Z8" s="5"/>
      <c r="AA8" s="58">
        <f t="shared" si="4"/>
        <v>6</v>
      </c>
      <c r="AB8" s="58">
        <f t="shared" si="5"/>
        <v>0</v>
      </c>
      <c r="AC8" s="58">
        <f t="shared" si="6"/>
        <v>6</v>
      </c>
      <c r="AD8" s="58">
        <f t="shared" si="7"/>
        <v>0</v>
      </c>
      <c r="AE8" s="59"/>
      <c r="AF8" s="59">
        <f t="shared" si="8"/>
        <v>3.5</v>
      </c>
      <c r="AG8" s="59">
        <f t="shared" si="9"/>
        <v>2.5</v>
      </c>
    </row>
    <row r="9" ht="19.5" customHeight="1">
      <c r="A9" s="20">
        <v>408.0</v>
      </c>
      <c r="B9" s="53"/>
      <c r="C9" s="20"/>
      <c r="D9" s="20"/>
      <c r="E9" s="20"/>
      <c r="F9" s="20"/>
      <c r="G9" s="54"/>
      <c r="H9" s="55"/>
      <c r="I9" s="54"/>
      <c r="J9" s="56" t="str">
        <f>IF(I9&lt;&gt;"",IF(YEAR(I9)+3&lt;YEAR(Date_Passage),"OK",IF(AND(YEAR(I9)+3=YEAR(Date_Passage),MONTH(I9)&lt;=MONTH(Date_Passage)),"OK","PAS LES DELAIS")),"")</f>
        <v/>
      </c>
      <c r="K9" s="58" t="str">
        <f>IF(I9&lt;&gt;"",IF( OR( ABS(DATEDIF(I9,Date_Passage,"d") - 1095)&lt;=30,ABS(DATEDIF(I9,Date_Passage,"d") )&gt;=1095),"OK","PAS DANS LES DELAIS"),"")</f>
        <v/>
      </c>
      <c r="L9" s="58" t="str">
        <f>IF(I9="","", DATEDIF(I9,Date_Passage,"d"))</f>
        <v/>
      </c>
      <c r="M9" s="32"/>
      <c r="N9" s="58" t="str">
        <f t="shared" si="1"/>
        <v>N</v>
      </c>
      <c r="O9" s="32"/>
      <c r="P9" s="62"/>
      <c r="Q9" s="20" t="s">
        <v>84</v>
      </c>
      <c r="R9" s="20" t="s">
        <v>84</v>
      </c>
      <c r="S9" s="20" t="s">
        <v>84</v>
      </c>
      <c r="T9" s="20" t="s">
        <v>84</v>
      </c>
      <c r="U9" s="20" t="s">
        <v>84</v>
      </c>
      <c r="V9" s="20" t="s">
        <v>84</v>
      </c>
      <c r="W9" s="58" t="str">
        <f t="shared" si="2"/>
        <v>N</v>
      </c>
      <c r="X9" s="20" t="s">
        <v>84</v>
      </c>
      <c r="Y9" s="58" t="str">
        <f t="shared" si="3"/>
        <v>N</v>
      </c>
      <c r="Z9" s="5"/>
      <c r="AA9" s="58">
        <f t="shared" si="4"/>
        <v>6</v>
      </c>
      <c r="AB9" s="58">
        <f t="shared" si="5"/>
        <v>0</v>
      </c>
      <c r="AC9" s="58">
        <f t="shared" si="6"/>
        <v>6</v>
      </c>
      <c r="AD9" s="58">
        <f t="shared" si="7"/>
        <v>0</v>
      </c>
      <c r="AE9" s="59"/>
      <c r="AF9" s="59">
        <f t="shared" si="8"/>
        <v>3.5</v>
      </c>
      <c r="AG9" s="59">
        <f t="shared" si="9"/>
        <v>2.5</v>
      </c>
    </row>
    <row r="10" ht="19.5" customHeight="1">
      <c r="A10" s="20">
        <v>409.0</v>
      </c>
      <c r="B10" s="53"/>
      <c r="C10" s="20"/>
      <c r="D10" s="20"/>
      <c r="E10" s="20"/>
      <c r="F10" s="20"/>
      <c r="G10" s="54"/>
      <c r="H10" s="55"/>
      <c r="I10" s="54"/>
      <c r="J10" s="56" t="str">
        <f>IF(I10&lt;&gt;"",IF(YEAR(I10)+3&lt;YEAR(Date_Passage),"OK",IF(AND(YEAR(I10)+3=YEAR(Date_Passage),MONTH(I10)&lt;=MONTH(Date_Passage)),"OK","PAS LES DELAIS")),"")</f>
        <v/>
      </c>
      <c r="K10" s="58" t="str">
        <f>IF(I10&lt;&gt;"",IF( OR( ABS(DATEDIF(I10,Date_Passage,"d") - 1095)&lt;=30,ABS(DATEDIF(I10,Date_Passage,"d") )&gt;=1095),"OK","PAS DANS LES DELAIS"),"")</f>
        <v/>
      </c>
      <c r="L10" s="58" t="str">
        <f>IF(I10="","", DATEDIF(I10,Date_Passage,"d"))</f>
        <v/>
      </c>
      <c r="M10" s="32"/>
      <c r="N10" s="58" t="str">
        <f t="shared" si="1"/>
        <v>N</v>
      </c>
      <c r="O10" s="32"/>
      <c r="P10" s="62"/>
      <c r="Q10" s="20" t="s">
        <v>84</v>
      </c>
      <c r="R10" s="20" t="s">
        <v>84</v>
      </c>
      <c r="S10" s="20" t="s">
        <v>84</v>
      </c>
      <c r="T10" s="20" t="s">
        <v>84</v>
      </c>
      <c r="U10" s="20" t="s">
        <v>84</v>
      </c>
      <c r="V10" s="20" t="s">
        <v>84</v>
      </c>
      <c r="W10" s="58" t="str">
        <f t="shared" si="2"/>
        <v>N</v>
      </c>
      <c r="X10" s="20" t="s">
        <v>84</v>
      </c>
      <c r="Y10" s="58" t="str">
        <f t="shared" si="3"/>
        <v>N</v>
      </c>
      <c r="Z10" s="5"/>
      <c r="AA10" s="58">
        <f t="shared" si="4"/>
        <v>6</v>
      </c>
      <c r="AB10" s="58">
        <f t="shared" si="5"/>
        <v>0</v>
      </c>
      <c r="AC10" s="58">
        <f t="shared" si="6"/>
        <v>6</v>
      </c>
      <c r="AD10" s="58">
        <f t="shared" si="7"/>
        <v>0</v>
      </c>
      <c r="AE10" s="59"/>
      <c r="AF10" s="59">
        <f t="shared" si="8"/>
        <v>3.5</v>
      </c>
      <c r="AG10" s="59">
        <f t="shared" si="9"/>
        <v>2.5</v>
      </c>
    </row>
    <row r="11" ht="19.5" customHeight="1">
      <c r="A11" s="20">
        <v>410.0</v>
      </c>
      <c r="B11" s="53"/>
      <c r="C11" s="20"/>
      <c r="D11" s="20"/>
      <c r="E11" s="20"/>
      <c r="F11" s="20"/>
      <c r="G11" s="54"/>
      <c r="H11" s="55"/>
      <c r="I11" s="54"/>
      <c r="J11" s="56" t="str">
        <f>IF(I11&lt;&gt;"",IF(YEAR(I11)+3&lt;YEAR(Date_Passage),"OK",IF(AND(YEAR(I11)+3=YEAR(Date_Passage),MONTH(I11)&lt;=MONTH(Date_Passage)),"OK","PAS LES DELAIS")),"")</f>
        <v/>
      </c>
      <c r="K11" s="58" t="str">
        <f>IF(I11&lt;&gt;"",IF( OR( ABS(DATEDIF(I11,Date_Passage,"d") - 1095)&lt;=30,ABS(DATEDIF(I11,Date_Passage,"d") )&gt;=1095),"OK","PAS DANS LES DELAIS"),"")</f>
        <v/>
      </c>
      <c r="L11" s="58" t="str">
        <f>IF(I11="","", DATEDIF(I11,Date_Passage,"d"))</f>
        <v/>
      </c>
      <c r="M11" s="32"/>
      <c r="N11" s="58" t="str">
        <f t="shared" si="1"/>
        <v>N</v>
      </c>
      <c r="O11" s="32"/>
      <c r="P11" s="62"/>
      <c r="Q11" s="20" t="s">
        <v>84</v>
      </c>
      <c r="R11" s="20" t="s">
        <v>84</v>
      </c>
      <c r="S11" s="20" t="s">
        <v>84</v>
      </c>
      <c r="T11" s="20" t="s">
        <v>84</v>
      </c>
      <c r="U11" s="20" t="s">
        <v>84</v>
      </c>
      <c r="V11" s="20" t="s">
        <v>84</v>
      </c>
      <c r="W11" s="58" t="str">
        <f t="shared" si="2"/>
        <v>N</v>
      </c>
      <c r="X11" s="20" t="s">
        <v>84</v>
      </c>
      <c r="Y11" s="58" t="str">
        <f t="shared" si="3"/>
        <v>N</v>
      </c>
      <c r="Z11" s="5"/>
      <c r="AA11" s="58">
        <f t="shared" si="4"/>
        <v>6</v>
      </c>
      <c r="AB11" s="58">
        <f t="shared" si="5"/>
        <v>0</v>
      </c>
      <c r="AC11" s="58">
        <f t="shared" si="6"/>
        <v>6</v>
      </c>
      <c r="AD11" s="58">
        <f t="shared" si="7"/>
        <v>0</v>
      </c>
      <c r="AE11" s="59"/>
      <c r="AF11" s="59">
        <f t="shared" si="8"/>
        <v>3.5</v>
      </c>
      <c r="AG11" s="59">
        <f t="shared" si="9"/>
        <v>2.5</v>
      </c>
    </row>
    <row r="12" ht="19.5" customHeight="1">
      <c r="A12" s="20">
        <v>411.0</v>
      </c>
      <c r="B12" s="53"/>
      <c r="C12" s="20"/>
      <c r="D12" s="20"/>
      <c r="E12" s="20"/>
      <c r="F12" s="20"/>
      <c r="G12" s="54"/>
      <c r="H12" s="55"/>
      <c r="I12" s="54"/>
      <c r="J12" s="56" t="str">
        <f>IF(I12&lt;&gt;"",IF(YEAR(I12)+3&lt;YEAR(Date_Passage),"OK",IF(AND(YEAR(I12)+3=YEAR(Date_Passage),MONTH(I12)&lt;=MONTH(Date_Passage)),"OK","PAS LES DELAIS")),"")</f>
        <v/>
      </c>
      <c r="K12" s="58" t="str">
        <f>IF(I12&lt;&gt;"",IF( OR( ABS(DATEDIF(I12,Date_Passage,"d") - 1095)&lt;=30,ABS(DATEDIF(I12,Date_Passage,"d") )&gt;=1095),"OK","PAS DANS LES DELAIS"),"")</f>
        <v/>
      </c>
      <c r="L12" s="58" t="str">
        <f>IF(I12="","", DATEDIF(I12,Date_Passage,"d"))</f>
        <v/>
      </c>
      <c r="M12" s="32"/>
      <c r="N12" s="58" t="str">
        <f t="shared" si="1"/>
        <v>N</v>
      </c>
      <c r="O12" s="32"/>
      <c r="P12" s="62"/>
      <c r="Q12" s="20" t="s">
        <v>84</v>
      </c>
      <c r="R12" s="20" t="s">
        <v>84</v>
      </c>
      <c r="S12" s="20" t="s">
        <v>84</v>
      </c>
      <c r="T12" s="20" t="s">
        <v>84</v>
      </c>
      <c r="U12" s="20" t="s">
        <v>84</v>
      </c>
      <c r="V12" s="20" t="s">
        <v>84</v>
      </c>
      <c r="W12" s="58" t="str">
        <f t="shared" si="2"/>
        <v>N</v>
      </c>
      <c r="X12" s="20" t="s">
        <v>84</v>
      </c>
      <c r="Y12" s="58" t="str">
        <f t="shared" si="3"/>
        <v>N</v>
      </c>
      <c r="Z12" s="5"/>
      <c r="AA12" s="58">
        <f t="shared" si="4"/>
        <v>6</v>
      </c>
      <c r="AB12" s="58">
        <f t="shared" si="5"/>
        <v>0</v>
      </c>
      <c r="AC12" s="58">
        <f t="shared" si="6"/>
        <v>6</v>
      </c>
      <c r="AD12" s="58">
        <f t="shared" si="7"/>
        <v>0</v>
      </c>
      <c r="AE12" s="59"/>
      <c r="AF12" s="59">
        <f t="shared" si="8"/>
        <v>3.5</v>
      </c>
      <c r="AG12" s="59">
        <f t="shared" si="9"/>
        <v>2.5</v>
      </c>
    </row>
    <row r="13" ht="19.5" customHeight="1">
      <c r="A13" s="20">
        <v>412.0</v>
      </c>
      <c r="B13" s="53"/>
      <c r="C13" s="20"/>
      <c r="D13" s="20"/>
      <c r="E13" s="20"/>
      <c r="F13" s="20"/>
      <c r="G13" s="54"/>
      <c r="H13" s="55"/>
      <c r="I13" s="54"/>
      <c r="J13" s="56" t="str">
        <f>IF(I13&lt;&gt;"",IF(YEAR(I13)+3&lt;YEAR(Date_Passage),"OK",IF(AND(YEAR(I13)+3=YEAR(Date_Passage),MONTH(I13)&lt;=MONTH(Date_Passage)),"OK","PAS LES DELAIS")),"")</f>
        <v/>
      </c>
      <c r="K13" s="58" t="str">
        <f>IF(I13&lt;&gt;"",IF( OR( ABS(DATEDIF(I13,Date_Passage,"d") - 1095)&lt;=30,ABS(DATEDIF(I13,Date_Passage,"d") )&gt;=1095),"OK","PAS DANS LES DELAIS"),"")</f>
        <v/>
      </c>
      <c r="L13" s="58" t="str">
        <f>IF(I13="","", DATEDIF(I13,Date_Passage,"d"))</f>
        <v/>
      </c>
      <c r="M13" s="32"/>
      <c r="N13" s="58" t="str">
        <f t="shared" si="1"/>
        <v>N</v>
      </c>
      <c r="O13" s="32"/>
      <c r="P13" s="62"/>
      <c r="Q13" s="20" t="s">
        <v>84</v>
      </c>
      <c r="R13" s="20" t="s">
        <v>84</v>
      </c>
      <c r="S13" s="20" t="s">
        <v>84</v>
      </c>
      <c r="T13" s="20" t="s">
        <v>84</v>
      </c>
      <c r="U13" s="20" t="s">
        <v>84</v>
      </c>
      <c r="V13" s="20" t="s">
        <v>84</v>
      </c>
      <c r="W13" s="58" t="str">
        <f t="shared" si="2"/>
        <v>N</v>
      </c>
      <c r="X13" s="20" t="s">
        <v>84</v>
      </c>
      <c r="Y13" s="58" t="str">
        <f t="shared" si="3"/>
        <v>N</v>
      </c>
      <c r="Z13" s="5"/>
      <c r="AA13" s="58">
        <f t="shared" si="4"/>
        <v>6</v>
      </c>
      <c r="AB13" s="58">
        <f t="shared" si="5"/>
        <v>0</v>
      </c>
      <c r="AC13" s="58">
        <f t="shared" si="6"/>
        <v>6</v>
      </c>
      <c r="AD13" s="58">
        <f t="shared" si="7"/>
        <v>0</v>
      </c>
      <c r="AE13" s="59"/>
      <c r="AF13" s="59">
        <f t="shared" si="8"/>
        <v>3.5</v>
      </c>
      <c r="AG13" s="59">
        <f t="shared" si="9"/>
        <v>2.5</v>
      </c>
    </row>
    <row r="14" ht="19.5" customHeight="1">
      <c r="A14" s="20">
        <v>413.0</v>
      </c>
      <c r="B14" s="53"/>
      <c r="C14" s="20"/>
      <c r="D14" s="20"/>
      <c r="E14" s="20"/>
      <c r="F14" s="20"/>
      <c r="G14" s="54"/>
      <c r="H14" s="55"/>
      <c r="I14" s="54"/>
      <c r="J14" s="56" t="str">
        <f>IF(I14&lt;&gt;"",IF(YEAR(I14)+3&lt;YEAR(Date_Passage),"OK",IF(AND(YEAR(I14)+3=YEAR(Date_Passage),MONTH(I14)&lt;=MONTH(Date_Passage)),"OK","PAS LES DELAIS")),"")</f>
        <v/>
      </c>
      <c r="K14" s="58" t="str">
        <f>IF(I14&lt;&gt;"",IF( OR( ABS(DATEDIF(I14,Date_Passage,"d") - 1095)&lt;=30,ABS(DATEDIF(I14,Date_Passage,"d") )&gt;=1095),"OK","PAS DANS LES DELAIS"),"")</f>
        <v/>
      </c>
      <c r="L14" s="58" t="str">
        <f>IF(I14="","", DATEDIF(I14,Date_Passage,"d"))</f>
        <v/>
      </c>
      <c r="M14" s="32"/>
      <c r="N14" s="58" t="str">
        <f t="shared" si="1"/>
        <v>N</v>
      </c>
      <c r="O14" s="32"/>
      <c r="P14" s="62"/>
      <c r="Q14" s="20" t="s">
        <v>84</v>
      </c>
      <c r="R14" s="20" t="s">
        <v>84</v>
      </c>
      <c r="S14" s="20" t="s">
        <v>84</v>
      </c>
      <c r="T14" s="20" t="s">
        <v>84</v>
      </c>
      <c r="U14" s="20" t="s">
        <v>84</v>
      </c>
      <c r="V14" s="20" t="s">
        <v>84</v>
      </c>
      <c r="W14" s="58" t="str">
        <f t="shared" si="2"/>
        <v>N</v>
      </c>
      <c r="X14" s="20" t="s">
        <v>84</v>
      </c>
      <c r="Y14" s="58" t="str">
        <f t="shared" si="3"/>
        <v>N</v>
      </c>
      <c r="Z14" s="5"/>
      <c r="AA14" s="58">
        <f t="shared" si="4"/>
        <v>6</v>
      </c>
      <c r="AB14" s="58">
        <f t="shared" si="5"/>
        <v>0</v>
      </c>
      <c r="AC14" s="58">
        <f t="shared" si="6"/>
        <v>6</v>
      </c>
      <c r="AD14" s="58">
        <f t="shared" si="7"/>
        <v>0</v>
      </c>
      <c r="AE14" s="59"/>
      <c r="AF14" s="59">
        <f t="shared" si="8"/>
        <v>3.5</v>
      </c>
      <c r="AG14" s="59">
        <f t="shared" si="9"/>
        <v>2.5</v>
      </c>
    </row>
    <row r="15" ht="19.5" customHeight="1">
      <c r="A15" s="20">
        <v>414.0</v>
      </c>
      <c r="B15" s="53"/>
      <c r="C15" s="20"/>
      <c r="D15" s="20"/>
      <c r="E15" s="20"/>
      <c r="F15" s="20"/>
      <c r="G15" s="54"/>
      <c r="H15" s="55"/>
      <c r="I15" s="54"/>
      <c r="J15" s="56" t="str">
        <f>IF(I15&lt;&gt;"",IF(YEAR(I15)+3&lt;YEAR(Date_Passage),"OK",IF(AND(YEAR(I15)+3=YEAR(Date_Passage),MONTH(I15)&lt;=MONTH(Date_Passage)),"OK","PAS LES DELAIS")),"")</f>
        <v/>
      </c>
      <c r="K15" s="58" t="str">
        <f>IF(I15&lt;&gt;"",IF( OR( ABS(DATEDIF(I15,Date_Passage,"d") - 1095)&lt;=30,ABS(DATEDIF(I15,Date_Passage,"d") )&gt;=1095),"OK","PAS DANS LES DELAIS"),"")</f>
        <v/>
      </c>
      <c r="L15" s="58" t="str">
        <f>IF(I15="","", DATEDIF(I15,Date_Passage,"d"))</f>
        <v/>
      </c>
      <c r="M15" s="32"/>
      <c r="N15" s="58" t="str">
        <f t="shared" si="1"/>
        <v>N</v>
      </c>
      <c r="O15" s="32"/>
      <c r="P15" s="62"/>
      <c r="Q15" s="20" t="s">
        <v>84</v>
      </c>
      <c r="R15" s="20" t="s">
        <v>84</v>
      </c>
      <c r="S15" s="20" t="s">
        <v>84</v>
      </c>
      <c r="T15" s="20" t="s">
        <v>84</v>
      </c>
      <c r="U15" s="20" t="s">
        <v>84</v>
      </c>
      <c r="V15" s="20" t="s">
        <v>84</v>
      </c>
      <c r="W15" s="58" t="str">
        <f t="shared" si="2"/>
        <v>N</v>
      </c>
      <c r="X15" s="20" t="s">
        <v>84</v>
      </c>
      <c r="Y15" s="58" t="str">
        <f t="shared" si="3"/>
        <v>N</v>
      </c>
      <c r="Z15" s="5"/>
      <c r="AA15" s="58">
        <f t="shared" si="4"/>
        <v>6</v>
      </c>
      <c r="AB15" s="58">
        <f t="shared" si="5"/>
        <v>0</v>
      </c>
      <c r="AC15" s="58">
        <f t="shared" si="6"/>
        <v>6</v>
      </c>
      <c r="AD15" s="58">
        <f t="shared" si="7"/>
        <v>0</v>
      </c>
      <c r="AE15" s="59"/>
      <c r="AF15" s="59">
        <f t="shared" si="8"/>
        <v>3.5</v>
      </c>
      <c r="AG15" s="59">
        <f t="shared" si="9"/>
        <v>2.5</v>
      </c>
    </row>
    <row r="16" ht="19.5" customHeight="1">
      <c r="A16" s="20">
        <v>415.0</v>
      </c>
      <c r="B16" s="53"/>
      <c r="C16" s="20"/>
      <c r="D16" s="20"/>
      <c r="E16" s="20"/>
      <c r="F16" s="20"/>
      <c r="G16" s="54"/>
      <c r="H16" s="55"/>
      <c r="I16" s="54"/>
      <c r="J16" s="56" t="str">
        <f>IF(I16&lt;&gt;"",IF(YEAR(I16)+3&lt;YEAR(Date_Passage),"OK",IF(AND(YEAR(I16)+3=YEAR(Date_Passage),MONTH(I16)&lt;=MONTH(Date_Passage)),"OK","PAS LES DELAIS")),"")</f>
        <v/>
      </c>
      <c r="K16" s="58" t="str">
        <f>IF(I16&lt;&gt;"",IF( OR( ABS(DATEDIF(I16,Date_Passage,"d") - 1095)&lt;=30,ABS(DATEDIF(I16,Date_Passage,"d") )&gt;=1095),"OK","PAS DANS LES DELAIS"),"")</f>
        <v/>
      </c>
      <c r="L16" s="58" t="str">
        <f>IF(I16="","", DATEDIF(I16,Date_Passage,"d"))</f>
        <v/>
      </c>
      <c r="M16" s="32"/>
      <c r="N16" s="58" t="str">
        <f t="shared" si="1"/>
        <v>N</v>
      </c>
      <c r="O16" s="32"/>
      <c r="P16" s="62"/>
      <c r="Q16" s="20" t="s">
        <v>84</v>
      </c>
      <c r="R16" s="20" t="s">
        <v>84</v>
      </c>
      <c r="S16" s="20" t="s">
        <v>84</v>
      </c>
      <c r="T16" s="20" t="s">
        <v>84</v>
      </c>
      <c r="U16" s="20" t="s">
        <v>84</v>
      </c>
      <c r="V16" s="20" t="s">
        <v>84</v>
      </c>
      <c r="W16" s="58" t="str">
        <f t="shared" si="2"/>
        <v>N</v>
      </c>
      <c r="X16" s="20" t="s">
        <v>84</v>
      </c>
      <c r="Y16" s="58" t="str">
        <f t="shared" si="3"/>
        <v>N</v>
      </c>
      <c r="Z16" s="5"/>
      <c r="AA16" s="58">
        <f t="shared" si="4"/>
        <v>6</v>
      </c>
      <c r="AB16" s="58">
        <f t="shared" si="5"/>
        <v>0</v>
      </c>
      <c r="AC16" s="58">
        <f t="shared" si="6"/>
        <v>6</v>
      </c>
      <c r="AD16" s="58">
        <f t="shared" si="7"/>
        <v>0</v>
      </c>
      <c r="AE16" s="59"/>
      <c r="AF16" s="59">
        <f t="shared" si="8"/>
        <v>3.5</v>
      </c>
      <c r="AG16" s="59">
        <f t="shared" si="9"/>
        <v>2.5</v>
      </c>
    </row>
    <row r="17" ht="19.5" customHeight="1">
      <c r="A17" s="20">
        <v>416.0</v>
      </c>
      <c r="B17" s="53"/>
      <c r="C17" s="20"/>
      <c r="D17" s="20"/>
      <c r="E17" s="20"/>
      <c r="F17" s="20"/>
      <c r="G17" s="54"/>
      <c r="H17" s="55"/>
      <c r="I17" s="54"/>
      <c r="J17" s="56" t="str">
        <f>IF(I17&lt;&gt;"",IF(YEAR(I17)+3&lt;YEAR(Date_Passage),"OK",IF(AND(YEAR(I17)+3=YEAR(Date_Passage),MONTH(I17)&lt;=MONTH(Date_Passage)),"OK","PAS LES DELAIS")),"")</f>
        <v/>
      </c>
      <c r="K17" s="58" t="str">
        <f>IF(I17&lt;&gt;"",IF( OR( ABS(DATEDIF(I17,Date_Passage,"d") - 1095)&lt;=30,ABS(DATEDIF(I17,Date_Passage,"d") )&gt;=1095),"OK","PAS DANS LES DELAIS"),"")</f>
        <v/>
      </c>
      <c r="L17" s="58" t="str">
        <f>IF(I17="","", DATEDIF(I17,Date_Passage,"d"))</f>
        <v/>
      </c>
      <c r="M17" s="32"/>
      <c r="N17" s="58" t="str">
        <f t="shared" si="1"/>
        <v>N</v>
      </c>
      <c r="O17" s="32"/>
      <c r="P17" s="62"/>
      <c r="Q17" s="20" t="s">
        <v>84</v>
      </c>
      <c r="R17" s="20" t="s">
        <v>84</v>
      </c>
      <c r="S17" s="20" t="s">
        <v>84</v>
      </c>
      <c r="T17" s="20" t="s">
        <v>84</v>
      </c>
      <c r="U17" s="20" t="s">
        <v>84</v>
      </c>
      <c r="V17" s="20" t="s">
        <v>84</v>
      </c>
      <c r="W17" s="58" t="str">
        <f t="shared" si="2"/>
        <v>N</v>
      </c>
      <c r="X17" s="20" t="s">
        <v>84</v>
      </c>
      <c r="Y17" s="58" t="str">
        <f t="shared" si="3"/>
        <v>N</v>
      </c>
      <c r="Z17" s="5"/>
      <c r="AA17" s="58">
        <f t="shared" si="4"/>
        <v>6</v>
      </c>
      <c r="AB17" s="58">
        <f t="shared" si="5"/>
        <v>0</v>
      </c>
      <c r="AC17" s="58">
        <f t="shared" si="6"/>
        <v>6</v>
      </c>
      <c r="AD17" s="58">
        <f t="shared" si="7"/>
        <v>0</v>
      </c>
      <c r="AE17" s="59"/>
      <c r="AF17" s="59">
        <f t="shared" si="8"/>
        <v>3.5</v>
      </c>
      <c r="AG17" s="59">
        <f t="shared" si="9"/>
        <v>2.5</v>
      </c>
    </row>
    <row r="18" ht="19.5" customHeight="1">
      <c r="A18" s="20">
        <v>417.0</v>
      </c>
      <c r="B18" s="53"/>
      <c r="C18" s="20"/>
      <c r="D18" s="20"/>
      <c r="E18" s="20"/>
      <c r="F18" s="20"/>
      <c r="G18" s="54"/>
      <c r="H18" s="55"/>
      <c r="I18" s="54"/>
      <c r="J18" s="56" t="str">
        <f>IF(I18&lt;&gt;"",IF(YEAR(I18)+3&lt;YEAR(Date_Passage),"OK",IF(AND(YEAR(I18)+3=YEAR(Date_Passage),MONTH(I18)&lt;=MONTH(Date_Passage)),"OK","PAS LES DELAIS")),"")</f>
        <v/>
      </c>
      <c r="K18" s="58" t="str">
        <f>IF(I18&lt;&gt;"",IF( OR( ABS(DATEDIF(I18,Date_Passage,"d") - 1095)&lt;=30,ABS(DATEDIF(I18,Date_Passage,"d") )&gt;=1095),"OK","PAS DANS LES DELAIS"),"")</f>
        <v/>
      </c>
      <c r="L18" s="58" t="str">
        <f>IF(I18="","", DATEDIF(I18,Date_Passage,"d"))</f>
        <v/>
      </c>
      <c r="M18" s="32"/>
      <c r="N18" s="58" t="str">
        <f t="shared" si="1"/>
        <v>N</v>
      </c>
      <c r="O18" s="32"/>
      <c r="P18" s="62"/>
      <c r="Q18" s="20" t="s">
        <v>84</v>
      </c>
      <c r="R18" s="20" t="s">
        <v>84</v>
      </c>
      <c r="S18" s="20" t="s">
        <v>84</v>
      </c>
      <c r="T18" s="20" t="s">
        <v>84</v>
      </c>
      <c r="U18" s="20" t="s">
        <v>84</v>
      </c>
      <c r="V18" s="20" t="s">
        <v>84</v>
      </c>
      <c r="W18" s="58" t="str">
        <f t="shared" si="2"/>
        <v>N</v>
      </c>
      <c r="X18" s="20" t="s">
        <v>84</v>
      </c>
      <c r="Y18" s="58" t="str">
        <f t="shared" si="3"/>
        <v>N</v>
      </c>
      <c r="Z18" s="5"/>
      <c r="AA18" s="58">
        <f t="shared" si="4"/>
        <v>6</v>
      </c>
      <c r="AB18" s="58">
        <f t="shared" si="5"/>
        <v>0</v>
      </c>
      <c r="AC18" s="58">
        <f t="shared" si="6"/>
        <v>6</v>
      </c>
      <c r="AD18" s="58">
        <f t="shared" si="7"/>
        <v>0</v>
      </c>
      <c r="AE18" s="59"/>
      <c r="AF18" s="59">
        <f t="shared" si="8"/>
        <v>3.5</v>
      </c>
      <c r="AG18" s="59">
        <f t="shared" si="9"/>
        <v>2.5</v>
      </c>
    </row>
    <row r="19" ht="19.5" customHeight="1">
      <c r="A19" s="20">
        <v>418.0</v>
      </c>
      <c r="B19" s="53"/>
      <c r="C19" s="20"/>
      <c r="D19" s="20"/>
      <c r="E19" s="20"/>
      <c r="F19" s="20"/>
      <c r="G19" s="54"/>
      <c r="H19" s="55"/>
      <c r="I19" s="54"/>
      <c r="J19" s="56" t="str">
        <f>IF(I19&lt;&gt;"",IF(YEAR(I19)+3&lt;YEAR(Date_Passage),"OK",IF(AND(YEAR(I19)+3=YEAR(Date_Passage),MONTH(I19)&lt;=MONTH(Date_Passage)),"OK","PAS LES DELAIS")),"")</f>
        <v/>
      </c>
      <c r="K19" s="58" t="str">
        <f>IF(I19&lt;&gt;"",IF( OR( ABS(DATEDIF(I19,Date_Passage,"d") - 1095)&lt;=30,ABS(DATEDIF(I19,Date_Passage,"d") )&gt;=1095),"OK","PAS DANS LES DELAIS"),"")</f>
        <v/>
      </c>
      <c r="L19" s="58" t="str">
        <f>IF(I19="","", DATEDIF(I19,Date_Passage,"d"))</f>
        <v/>
      </c>
      <c r="M19" s="32"/>
      <c r="N19" s="58" t="str">
        <f t="shared" si="1"/>
        <v>N</v>
      </c>
      <c r="O19" s="32"/>
      <c r="P19" s="62"/>
      <c r="Q19" s="20" t="s">
        <v>84</v>
      </c>
      <c r="R19" s="20" t="s">
        <v>84</v>
      </c>
      <c r="S19" s="20" t="s">
        <v>84</v>
      </c>
      <c r="T19" s="20" t="s">
        <v>84</v>
      </c>
      <c r="U19" s="20" t="s">
        <v>84</v>
      </c>
      <c r="V19" s="20" t="s">
        <v>84</v>
      </c>
      <c r="W19" s="58" t="str">
        <f t="shared" si="2"/>
        <v>N</v>
      </c>
      <c r="X19" s="20" t="s">
        <v>84</v>
      </c>
      <c r="Y19" s="58" t="str">
        <f t="shared" si="3"/>
        <v>N</v>
      </c>
      <c r="Z19" s="5"/>
      <c r="AA19" s="58">
        <f t="shared" si="4"/>
        <v>6</v>
      </c>
      <c r="AB19" s="58">
        <f t="shared" si="5"/>
        <v>0</v>
      </c>
      <c r="AC19" s="58">
        <f t="shared" si="6"/>
        <v>6</v>
      </c>
      <c r="AD19" s="58">
        <f t="shared" si="7"/>
        <v>0</v>
      </c>
      <c r="AE19" s="59"/>
      <c r="AF19" s="59">
        <f t="shared" si="8"/>
        <v>3.5</v>
      </c>
      <c r="AG19" s="59">
        <f t="shared" si="9"/>
        <v>2.5</v>
      </c>
    </row>
    <row r="20" ht="19.5" customHeight="1">
      <c r="A20" s="20">
        <v>419.0</v>
      </c>
      <c r="B20" s="53"/>
      <c r="C20" s="20"/>
      <c r="D20" s="20"/>
      <c r="E20" s="20"/>
      <c r="F20" s="20"/>
      <c r="G20" s="54"/>
      <c r="H20" s="55"/>
      <c r="I20" s="54"/>
      <c r="J20" s="56" t="str">
        <f>IF(I20&lt;&gt;"",IF(YEAR(I20)+3&lt;YEAR(Date_Passage),"OK",IF(AND(YEAR(I20)+3=YEAR(Date_Passage),MONTH(I20)&lt;=MONTH(Date_Passage)),"OK","PAS LES DELAIS")),"")</f>
        <v/>
      </c>
      <c r="K20" s="58" t="str">
        <f>IF(I20&lt;&gt;"",IF( OR( ABS(DATEDIF(I20,Date_Passage,"d") - 1095)&lt;=30,ABS(DATEDIF(I20,Date_Passage,"d") )&gt;=1095),"OK","PAS DANS LES DELAIS"),"")</f>
        <v/>
      </c>
      <c r="L20" s="58" t="str">
        <f>IF(I20="","", DATEDIF(I20,Date_Passage,"d"))</f>
        <v/>
      </c>
      <c r="M20" s="32"/>
      <c r="N20" s="58" t="str">
        <f t="shared" si="1"/>
        <v>N</v>
      </c>
      <c r="O20" s="32"/>
      <c r="P20" s="62"/>
      <c r="Q20" s="20" t="s">
        <v>84</v>
      </c>
      <c r="R20" s="20" t="s">
        <v>84</v>
      </c>
      <c r="S20" s="20" t="s">
        <v>84</v>
      </c>
      <c r="T20" s="20" t="s">
        <v>84</v>
      </c>
      <c r="U20" s="20" t="s">
        <v>84</v>
      </c>
      <c r="V20" s="20" t="s">
        <v>84</v>
      </c>
      <c r="W20" s="58" t="str">
        <f t="shared" si="2"/>
        <v>N</v>
      </c>
      <c r="X20" s="20" t="s">
        <v>84</v>
      </c>
      <c r="Y20" s="58" t="str">
        <f t="shared" si="3"/>
        <v>N</v>
      </c>
      <c r="Z20" s="5"/>
      <c r="AA20" s="58">
        <f t="shared" si="4"/>
        <v>6</v>
      </c>
      <c r="AB20" s="58">
        <f t="shared" si="5"/>
        <v>0</v>
      </c>
      <c r="AC20" s="58">
        <f t="shared" si="6"/>
        <v>6</v>
      </c>
      <c r="AD20" s="58">
        <f t="shared" si="7"/>
        <v>0</v>
      </c>
      <c r="AE20" s="59"/>
      <c r="AF20" s="59">
        <f t="shared" si="8"/>
        <v>3.5</v>
      </c>
      <c r="AG20" s="59">
        <f t="shared" si="9"/>
        <v>2.5</v>
      </c>
    </row>
    <row r="21" ht="19.5" customHeight="1">
      <c r="A21" s="20">
        <v>420.0</v>
      </c>
      <c r="B21" s="53"/>
      <c r="C21" s="20"/>
      <c r="D21" s="20"/>
      <c r="E21" s="20"/>
      <c r="F21" s="20"/>
      <c r="G21" s="54"/>
      <c r="H21" s="55"/>
      <c r="I21" s="54"/>
      <c r="J21" s="56" t="str">
        <f>IF(I21&lt;&gt;"",IF(YEAR(I21)+3&lt;YEAR(Date_Passage),"OK",IF(AND(YEAR(I21)+3=YEAR(Date_Passage),MONTH(I21)&lt;=MONTH(Date_Passage)),"OK","PAS LES DELAIS")),"")</f>
        <v/>
      </c>
      <c r="K21" s="58" t="str">
        <f>IF(I21&lt;&gt;"",IF( OR( ABS(DATEDIF(I21,Date_Passage,"d") - 1095)&lt;=30,ABS(DATEDIF(I21,Date_Passage,"d") )&gt;=1095),"OK","PAS DANS LES DELAIS"),"")</f>
        <v/>
      </c>
      <c r="L21" s="58" t="str">
        <f>IF(I21="","", DATEDIF(I21,Date_Passage,"d"))</f>
        <v/>
      </c>
      <c r="M21" s="20"/>
      <c r="N21" s="58" t="str">
        <f t="shared" si="1"/>
        <v>N</v>
      </c>
      <c r="O21" s="20"/>
      <c r="P21" s="62"/>
      <c r="Q21" s="20" t="s">
        <v>84</v>
      </c>
      <c r="R21" s="20" t="s">
        <v>84</v>
      </c>
      <c r="S21" s="20" t="s">
        <v>84</v>
      </c>
      <c r="T21" s="20" t="s">
        <v>84</v>
      </c>
      <c r="U21" s="20" t="s">
        <v>84</v>
      </c>
      <c r="V21" s="20" t="s">
        <v>84</v>
      </c>
      <c r="W21" s="58" t="str">
        <f t="shared" si="2"/>
        <v>N</v>
      </c>
      <c r="X21" s="20" t="s">
        <v>84</v>
      </c>
      <c r="Y21" s="58" t="str">
        <f t="shared" si="3"/>
        <v>N</v>
      </c>
      <c r="Z21" s="5"/>
      <c r="AA21" s="58">
        <f t="shared" si="4"/>
        <v>6</v>
      </c>
      <c r="AB21" s="58">
        <f t="shared" si="5"/>
        <v>0</v>
      </c>
      <c r="AC21" s="58">
        <f t="shared" si="6"/>
        <v>6</v>
      </c>
      <c r="AD21" s="58">
        <f t="shared" si="7"/>
        <v>0</v>
      </c>
      <c r="AE21" s="59"/>
      <c r="AF21" s="59">
        <f t="shared" si="8"/>
        <v>3.5</v>
      </c>
      <c r="AG21" s="59">
        <f t="shared" si="9"/>
        <v>2.5</v>
      </c>
    </row>
    <row r="22" ht="19.5" customHeight="1">
      <c r="A22" s="20">
        <v>421.0</v>
      </c>
      <c r="B22" s="53"/>
      <c r="C22" s="20"/>
      <c r="D22" s="20"/>
      <c r="E22" s="20"/>
      <c r="F22" s="20"/>
      <c r="G22" s="54"/>
      <c r="H22" s="55"/>
      <c r="I22" s="55"/>
      <c r="J22" s="56" t="str">
        <f>IF(I22&lt;&gt;"",IF(YEAR(I22)+3&lt;YEAR(Date_Passage),"OK",IF(AND(YEAR(I22)+3=YEAR(Date_Passage),MONTH(I22)&lt;=MONTH(Date_Passage)),"OK","PAS LES DELAIS")),"")</f>
        <v/>
      </c>
      <c r="K22" s="58" t="str">
        <f>IF(I22&lt;&gt;"",IF( OR( ABS(DATEDIF(I22,Date_Passage,"d") - 1095)&lt;=30,ABS(DATEDIF(I22,Date_Passage,"d") )&gt;=1095),"OK","PAS DANS LES DELAIS"),"")</f>
        <v/>
      </c>
      <c r="L22" s="58" t="str">
        <f>IF(I22="","", DATEDIF(I22,Date_Passage,"d"))</f>
        <v/>
      </c>
      <c r="M22" s="20"/>
      <c r="N22" s="58" t="str">
        <f t="shared" si="1"/>
        <v>N</v>
      </c>
      <c r="O22" s="20"/>
      <c r="P22" s="62"/>
      <c r="Q22" s="20" t="s">
        <v>84</v>
      </c>
      <c r="R22" s="20" t="s">
        <v>84</v>
      </c>
      <c r="S22" s="20" t="s">
        <v>84</v>
      </c>
      <c r="T22" s="20" t="s">
        <v>84</v>
      </c>
      <c r="U22" s="20" t="s">
        <v>84</v>
      </c>
      <c r="V22" s="20" t="s">
        <v>84</v>
      </c>
      <c r="W22" s="58" t="str">
        <f t="shared" si="2"/>
        <v>N</v>
      </c>
      <c r="X22" s="20" t="s">
        <v>84</v>
      </c>
      <c r="Y22" s="58" t="str">
        <f t="shared" si="3"/>
        <v>N</v>
      </c>
      <c r="Z22" s="5"/>
      <c r="AA22" s="58">
        <f t="shared" si="4"/>
        <v>6</v>
      </c>
      <c r="AB22" s="58">
        <f t="shared" si="5"/>
        <v>0</v>
      </c>
      <c r="AC22" s="58">
        <f t="shared" si="6"/>
        <v>6</v>
      </c>
      <c r="AD22" s="58">
        <f t="shared" si="7"/>
        <v>0</v>
      </c>
      <c r="AE22" s="59"/>
      <c r="AF22" s="59">
        <f t="shared" si="8"/>
        <v>3.5</v>
      </c>
      <c r="AG22" s="59">
        <f t="shared" si="9"/>
        <v>2.5</v>
      </c>
    </row>
    <row r="23" ht="19.5" customHeight="1">
      <c r="A23" s="20">
        <v>422.0</v>
      </c>
      <c r="B23" s="53"/>
      <c r="C23" s="20"/>
      <c r="D23" s="20"/>
      <c r="E23" s="20"/>
      <c r="F23" s="20"/>
      <c r="G23" s="55"/>
      <c r="H23" s="55"/>
      <c r="I23" s="55"/>
      <c r="J23" s="56" t="str">
        <f>IF(I23&lt;&gt;"",IF(YEAR(I23)+3&lt;YEAR(Date_Passage),"OK",IF(AND(YEAR(I23)+3=YEAR(Date_Passage),MONTH(I23)&lt;=MONTH(Date_Passage)),"OK","PAS LES DELAIS")),"")</f>
        <v/>
      </c>
      <c r="K23" s="58" t="str">
        <f>IF(I23&lt;&gt;"",IF( OR( ABS(DATEDIF(I23,Date_Passage,"d") - 1095)&lt;=30,ABS(DATEDIF(I23,Date_Passage,"d") )&gt;=1095),"OK","PAS DANS LES DELAIS"),"")</f>
        <v/>
      </c>
      <c r="L23" s="58" t="str">
        <f>IF(I23="","", DATEDIF(I23,Date_Passage,"d"))</f>
        <v/>
      </c>
      <c r="M23" s="20"/>
      <c r="N23" s="58" t="str">
        <f t="shared" si="1"/>
        <v>N</v>
      </c>
      <c r="O23" s="20"/>
      <c r="P23" s="62"/>
      <c r="Q23" s="20" t="s">
        <v>84</v>
      </c>
      <c r="R23" s="20" t="s">
        <v>84</v>
      </c>
      <c r="S23" s="20" t="s">
        <v>84</v>
      </c>
      <c r="T23" s="20" t="s">
        <v>84</v>
      </c>
      <c r="U23" s="20" t="s">
        <v>84</v>
      </c>
      <c r="V23" s="20" t="s">
        <v>84</v>
      </c>
      <c r="W23" s="58" t="str">
        <f t="shared" si="2"/>
        <v>N</v>
      </c>
      <c r="X23" s="20" t="s">
        <v>84</v>
      </c>
      <c r="Y23" s="58" t="str">
        <f t="shared" si="3"/>
        <v>N</v>
      </c>
      <c r="Z23" s="5"/>
      <c r="AA23" s="58">
        <f t="shared" si="4"/>
        <v>6</v>
      </c>
      <c r="AB23" s="58">
        <f t="shared" si="5"/>
        <v>0</v>
      </c>
      <c r="AC23" s="58">
        <f t="shared" si="6"/>
        <v>6</v>
      </c>
      <c r="AD23" s="58">
        <f t="shared" si="7"/>
        <v>0</v>
      </c>
      <c r="AE23" s="59"/>
      <c r="AF23" s="59">
        <f t="shared" si="8"/>
        <v>3.5</v>
      </c>
      <c r="AG23" s="59">
        <f t="shared" si="9"/>
        <v>2.5</v>
      </c>
    </row>
    <row r="24" ht="19.5" customHeight="1">
      <c r="A24" s="20">
        <v>423.0</v>
      </c>
      <c r="B24" s="53"/>
      <c r="C24" s="20"/>
      <c r="D24" s="20"/>
      <c r="E24" s="20"/>
      <c r="F24" s="20"/>
      <c r="G24" s="55"/>
      <c r="H24" s="55"/>
      <c r="I24" s="55"/>
      <c r="J24" s="56" t="str">
        <f>IF(I24&lt;&gt;"",IF(YEAR(I24)+3&lt;YEAR(Date_Passage),"OK",IF(AND(YEAR(I24)+3=YEAR(Date_Passage),MONTH(I24)&lt;=MONTH(Date_Passage)),"OK","PAS LES DELAIS")),"")</f>
        <v/>
      </c>
      <c r="K24" s="58" t="str">
        <f>IF(I24&lt;&gt;"",IF( OR( ABS(DATEDIF(I24,Date_Passage,"d") - 1095)&lt;=30,ABS(DATEDIF(I24,Date_Passage,"d") )&gt;=1095),"OK","PAS DANS LES DELAIS"),"")</f>
        <v/>
      </c>
      <c r="L24" s="58" t="str">
        <f>IF(I24="","", DATEDIF(I24,Date_Passage,"d"))</f>
        <v/>
      </c>
      <c r="M24" s="20"/>
      <c r="N24" s="58" t="str">
        <f t="shared" si="1"/>
        <v>N</v>
      </c>
      <c r="O24" s="20"/>
      <c r="P24" s="62"/>
      <c r="Q24" s="20" t="s">
        <v>84</v>
      </c>
      <c r="R24" s="20" t="s">
        <v>84</v>
      </c>
      <c r="S24" s="20" t="s">
        <v>84</v>
      </c>
      <c r="T24" s="20" t="s">
        <v>84</v>
      </c>
      <c r="U24" s="20" t="s">
        <v>84</v>
      </c>
      <c r="V24" s="20" t="s">
        <v>84</v>
      </c>
      <c r="W24" s="58" t="str">
        <f t="shared" si="2"/>
        <v>N</v>
      </c>
      <c r="X24" s="20" t="s">
        <v>84</v>
      </c>
      <c r="Y24" s="58" t="str">
        <f t="shared" si="3"/>
        <v>N</v>
      </c>
      <c r="Z24" s="5"/>
      <c r="AA24" s="58">
        <f t="shared" si="4"/>
        <v>6</v>
      </c>
      <c r="AB24" s="58">
        <f t="shared" si="5"/>
        <v>0</v>
      </c>
      <c r="AC24" s="58">
        <f t="shared" si="6"/>
        <v>6</v>
      </c>
      <c r="AD24" s="58">
        <f t="shared" si="7"/>
        <v>0</v>
      </c>
      <c r="AE24" s="59"/>
      <c r="AF24" s="59">
        <f t="shared" si="8"/>
        <v>3.5</v>
      </c>
      <c r="AG24" s="59">
        <f t="shared" si="9"/>
        <v>2.5</v>
      </c>
    </row>
    <row r="25" ht="19.5" customHeight="1">
      <c r="A25" s="20">
        <v>424.0</v>
      </c>
      <c r="B25" s="53"/>
      <c r="C25" s="20"/>
      <c r="D25" s="20"/>
      <c r="E25" s="20"/>
      <c r="F25" s="20"/>
      <c r="G25" s="55"/>
      <c r="H25" s="55"/>
      <c r="I25" s="55"/>
      <c r="J25" s="56" t="str">
        <f>IF(I25&lt;&gt;"",IF(YEAR(I25)+3&lt;YEAR(Date_Passage),"OK",IF(AND(YEAR(I25)+3=YEAR(Date_Passage),MONTH(I25)&lt;=MONTH(Date_Passage)),"OK","PAS LES DELAIS")),"")</f>
        <v/>
      </c>
      <c r="K25" s="58" t="str">
        <f>IF(I25&lt;&gt;"",IF( OR( ABS(DATEDIF(I25,Date_Passage,"d") - 1095)&lt;=30,ABS(DATEDIF(I25,Date_Passage,"d") )&gt;=1095),"OK","PAS DANS LES DELAIS"),"")</f>
        <v/>
      </c>
      <c r="L25" s="58" t="str">
        <f>IF(I25="","", DATEDIF(I25,Date_Passage,"d"))</f>
        <v/>
      </c>
      <c r="M25" s="20"/>
      <c r="N25" s="58" t="str">
        <f t="shared" si="1"/>
        <v>N</v>
      </c>
      <c r="O25" s="20"/>
      <c r="P25" s="62"/>
      <c r="Q25" s="20" t="s">
        <v>84</v>
      </c>
      <c r="R25" s="20" t="s">
        <v>84</v>
      </c>
      <c r="S25" s="20" t="s">
        <v>84</v>
      </c>
      <c r="T25" s="20" t="s">
        <v>84</v>
      </c>
      <c r="U25" s="20" t="s">
        <v>84</v>
      </c>
      <c r="V25" s="20" t="s">
        <v>84</v>
      </c>
      <c r="W25" s="58" t="str">
        <f t="shared" si="2"/>
        <v>N</v>
      </c>
      <c r="X25" s="20" t="s">
        <v>84</v>
      </c>
      <c r="Y25" s="58" t="str">
        <f t="shared" si="3"/>
        <v>N</v>
      </c>
      <c r="Z25" s="5"/>
      <c r="AA25" s="58">
        <f t="shared" si="4"/>
        <v>6</v>
      </c>
      <c r="AB25" s="58">
        <f t="shared" si="5"/>
        <v>0</v>
      </c>
      <c r="AC25" s="58">
        <f t="shared" si="6"/>
        <v>6</v>
      </c>
      <c r="AD25" s="58">
        <f t="shared" si="7"/>
        <v>0</v>
      </c>
      <c r="AE25" s="59"/>
      <c r="AF25" s="59">
        <f t="shared" si="8"/>
        <v>3.5</v>
      </c>
      <c r="AG25" s="59">
        <f t="shared" si="9"/>
        <v>2.5</v>
      </c>
    </row>
    <row r="26" ht="19.5" customHeight="1">
      <c r="A26" s="20">
        <v>425.0</v>
      </c>
      <c r="B26" s="53"/>
      <c r="C26" s="20"/>
      <c r="D26" s="20"/>
      <c r="E26" s="20"/>
      <c r="F26" s="20"/>
      <c r="G26" s="55"/>
      <c r="H26" s="55"/>
      <c r="I26" s="55"/>
      <c r="J26" s="56" t="str">
        <f>IF(I26&lt;&gt;"",IF(YEAR(I26)+3&lt;YEAR(Date_Passage),"OK",IF(AND(YEAR(I26)+3=YEAR(Date_Passage),MONTH(I26)&lt;=MONTH(Date_Passage)),"OK","PAS LES DELAIS")),"")</f>
        <v/>
      </c>
      <c r="K26" s="58" t="str">
        <f>IF(I26&lt;&gt;"",IF( OR( ABS(DATEDIF(I26,Date_Passage,"d") - 1095)&lt;=30,ABS(DATEDIF(I26,Date_Passage,"d") )&gt;=1095),"OK","PAS DANS LES DELAIS"),"")</f>
        <v/>
      </c>
      <c r="L26" s="58" t="str">
        <f>IF(I26="","", DATEDIF(I26,Date_Passage,"d"))</f>
        <v/>
      </c>
      <c r="M26" s="20"/>
      <c r="N26" s="58" t="str">
        <f t="shared" si="1"/>
        <v>N</v>
      </c>
      <c r="O26" s="20"/>
      <c r="P26" s="62"/>
      <c r="Q26" s="20" t="s">
        <v>84</v>
      </c>
      <c r="R26" s="20" t="s">
        <v>84</v>
      </c>
      <c r="S26" s="20" t="s">
        <v>84</v>
      </c>
      <c r="T26" s="20" t="s">
        <v>84</v>
      </c>
      <c r="U26" s="20" t="s">
        <v>84</v>
      </c>
      <c r="V26" s="20" t="s">
        <v>84</v>
      </c>
      <c r="W26" s="58" t="str">
        <f t="shared" si="2"/>
        <v>N</v>
      </c>
      <c r="X26" s="20" t="s">
        <v>84</v>
      </c>
      <c r="Y26" s="58" t="str">
        <f t="shared" si="3"/>
        <v>N</v>
      </c>
      <c r="Z26" s="5"/>
      <c r="AA26" s="58">
        <f t="shared" si="4"/>
        <v>6</v>
      </c>
      <c r="AB26" s="58">
        <f t="shared" si="5"/>
        <v>0</v>
      </c>
      <c r="AC26" s="58">
        <f t="shared" si="6"/>
        <v>6</v>
      </c>
      <c r="AD26" s="58">
        <f t="shared" si="7"/>
        <v>0</v>
      </c>
      <c r="AE26" s="59"/>
      <c r="AF26" s="59">
        <f t="shared" si="8"/>
        <v>3.5</v>
      </c>
      <c r="AG26" s="59">
        <f t="shared" si="9"/>
        <v>2.5</v>
      </c>
    </row>
    <row r="27" ht="19.5" customHeight="1">
      <c r="A27" s="20">
        <v>426.0</v>
      </c>
      <c r="B27" s="53"/>
      <c r="C27" s="20"/>
      <c r="D27" s="20"/>
      <c r="E27" s="20"/>
      <c r="F27" s="20"/>
      <c r="G27" s="55"/>
      <c r="H27" s="55"/>
      <c r="I27" s="55"/>
      <c r="J27" s="56" t="str">
        <f>IF(I27&lt;&gt;"",IF(YEAR(I27)+3&lt;YEAR(Date_Passage),"OK",IF(AND(YEAR(I27)+3=YEAR(Date_Passage),MONTH(I27)&lt;=MONTH(Date_Passage)),"OK","PAS LES DELAIS")),"")</f>
        <v/>
      </c>
      <c r="K27" s="58" t="str">
        <f>IF(I27&lt;&gt;"",IF( OR( ABS(DATEDIF(I27,Date_Passage,"d") - 1095)&lt;=30,ABS(DATEDIF(I27,Date_Passage,"d") )&gt;=1095),"OK","PAS DANS LES DELAIS"),"")</f>
        <v/>
      </c>
      <c r="L27" s="58" t="str">
        <f>IF(I27="","", DATEDIF(I27,Date_Passage,"d"))</f>
        <v/>
      </c>
      <c r="M27" s="20"/>
      <c r="N27" s="58" t="str">
        <f t="shared" si="1"/>
        <v>N</v>
      </c>
      <c r="O27" s="20"/>
      <c r="P27" s="62"/>
      <c r="Q27" s="20" t="s">
        <v>84</v>
      </c>
      <c r="R27" s="20" t="s">
        <v>84</v>
      </c>
      <c r="S27" s="20" t="s">
        <v>84</v>
      </c>
      <c r="T27" s="20" t="s">
        <v>84</v>
      </c>
      <c r="U27" s="20" t="s">
        <v>84</v>
      </c>
      <c r="V27" s="20" t="s">
        <v>84</v>
      </c>
      <c r="W27" s="58" t="str">
        <f t="shared" si="2"/>
        <v>N</v>
      </c>
      <c r="X27" s="20" t="s">
        <v>84</v>
      </c>
      <c r="Y27" s="58" t="str">
        <f t="shared" si="3"/>
        <v>N</v>
      </c>
      <c r="Z27" s="5"/>
      <c r="AA27" s="58">
        <f t="shared" si="4"/>
        <v>6</v>
      </c>
      <c r="AB27" s="58">
        <f t="shared" si="5"/>
        <v>0</v>
      </c>
      <c r="AC27" s="58">
        <f t="shared" si="6"/>
        <v>6</v>
      </c>
      <c r="AD27" s="58">
        <f t="shared" si="7"/>
        <v>0</v>
      </c>
      <c r="AE27" s="59"/>
      <c r="AF27" s="59">
        <f t="shared" si="8"/>
        <v>3.5</v>
      </c>
      <c r="AG27" s="59">
        <f t="shared" si="9"/>
        <v>2.5</v>
      </c>
    </row>
    <row r="28" ht="19.5" customHeight="1">
      <c r="A28" s="20">
        <v>427.0</v>
      </c>
      <c r="B28" s="53"/>
      <c r="C28" s="20"/>
      <c r="D28" s="20"/>
      <c r="E28" s="20"/>
      <c r="F28" s="20"/>
      <c r="G28" s="55"/>
      <c r="H28" s="55"/>
      <c r="I28" s="55"/>
      <c r="J28" s="56" t="str">
        <f>IF(I28&lt;&gt;"",IF(YEAR(I28)+3&lt;YEAR(Date_Passage),"OK",IF(AND(YEAR(I28)+3=YEAR(Date_Passage),MONTH(I28)&lt;=MONTH(Date_Passage)),"OK","PAS LES DELAIS")),"")</f>
        <v/>
      </c>
      <c r="K28" s="58" t="str">
        <f>IF(I28&lt;&gt;"",IF( OR( ABS(DATEDIF(I28,Date_Passage,"d") - 1095)&lt;=30,ABS(DATEDIF(I28,Date_Passage,"d") )&gt;=1095),"OK","PAS DANS LES DELAIS"),"")</f>
        <v/>
      </c>
      <c r="L28" s="58" t="str">
        <f>IF(I28="","", DATEDIF(I28,Date_Passage,"d"))</f>
        <v/>
      </c>
      <c r="M28" s="20"/>
      <c r="N28" s="58" t="str">
        <f t="shared" si="1"/>
        <v>N</v>
      </c>
      <c r="O28" s="20"/>
      <c r="P28" s="62"/>
      <c r="Q28" s="20" t="s">
        <v>84</v>
      </c>
      <c r="R28" s="20" t="s">
        <v>84</v>
      </c>
      <c r="S28" s="20" t="s">
        <v>84</v>
      </c>
      <c r="T28" s="20" t="s">
        <v>84</v>
      </c>
      <c r="U28" s="20" t="s">
        <v>84</v>
      </c>
      <c r="V28" s="20" t="s">
        <v>84</v>
      </c>
      <c r="W28" s="58" t="str">
        <f t="shared" si="2"/>
        <v>N</v>
      </c>
      <c r="X28" s="20" t="s">
        <v>84</v>
      </c>
      <c r="Y28" s="58" t="str">
        <f t="shared" si="3"/>
        <v>N</v>
      </c>
      <c r="Z28" s="5"/>
      <c r="AA28" s="58">
        <f t="shared" si="4"/>
        <v>6</v>
      </c>
      <c r="AB28" s="58">
        <f t="shared" si="5"/>
        <v>0</v>
      </c>
      <c r="AC28" s="58">
        <f t="shared" si="6"/>
        <v>6</v>
      </c>
      <c r="AD28" s="58">
        <f t="shared" si="7"/>
        <v>0</v>
      </c>
      <c r="AE28" s="59"/>
      <c r="AF28" s="59">
        <f t="shared" si="8"/>
        <v>3.5</v>
      </c>
      <c r="AG28" s="59">
        <f t="shared" si="9"/>
        <v>2.5</v>
      </c>
    </row>
    <row r="29" ht="19.5" customHeight="1">
      <c r="A29" s="20">
        <v>428.0</v>
      </c>
      <c r="B29" s="53"/>
      <c r="C29" s="20"/>
      <c r="D29" s="20"/>
      <c r="E29" s="20"/>
      <c r="F29" s="20"/>
      <c r="G29" s="55"/>
      <c r="H29" s="55"/>
      <c r="I29" s="55"/>
      <c r="J29" s="56" t="str">
        <f>IF(I29&lt;&gt;"",IF(YEAR(I29)+3&lt;YEAR(Date_Passage),"OK",IF(AND(YEAR(I29)+3=YEAR(Date_Passage),MONTH(I29)&lt;=MONTH(Date_Passage)),"OK","PAS LES DELAIS")),"")</f>
        <v/>
      </c>
      <c r="K29" s="58" t="str">
        <f>IF(I29&lt;&gt;"",IF( OR( ABS(DATEDIF(I29,Date_Passage,"d") - 1095)&lt;=30,ABS(DATEDIF(I29,Date_Passage,"d") )&gt;=1095),"OK","PAS DANS LES DELAIS"),"")</f>
        <v/>
      </c>
      <c r="L29" s="58" t="str">
        <f>IF(I29="","", DATEDIF(I29,Date_Passage,"d"))</f>
        <v/>
      </c>
      <c r="M29" s="20"/>
      <c r="N29" s="58" t="str">
        <f t="shared" si="1"/>
        <v>N</v>
      </c>
      <c r="O29" s="20"/>
      <c r="P29" s="62"/>
      <c r="Q29" s="20" t="s">
        <v>84</v>
      </c>
      <c r="R29" s="20" t="s">
        <v>84</v>
      </c>
      <c r="S29" s="20" t="s">
        <v>84</v>
      </c>
      <c r="T29" s="20" t="s">
        <v>84</v>
      </c>
      <c r="U29" s="20" t="s">
        <v>84</v>
      </c>
      <c r="V29" s="20" t="s">
        <v>84</v>
      </c>
      <c r="W29" s="58" t="str">
        <f t="shared" si="2"/>
        <v>N</v>
      </c>
      <c r="X29" s="20" t="s">
        <v>84</v>
      </c>
      <c r="Y29" s="58" t="str">
        <f t="shared" si="3"/>
        <v>N</v>
      </c>
      <c r="Z29" s="5"/>
      <c r="AA29" s="58">
        <f t="shared" si="4"/>
        <v>6</v>
      </c>
      <c r="AB29" s="58">
        <f t="shared" si="5"/>
        <v>0</v>
      </c>
      <c r="AC29" s="58">
        <f t="shared" si="6"/>
        <v>6</v>
      </c>
      <c r="AD29" s="58">
        <f t="shared" si="7"/>
        <v>0</v>
      </c>
      <c r="AE29" s="59"/>
      <c r="AF29" s="59">
        <f t="shared" si="8"/>
        <v>3.5</v>
      </c>
      <c r="AG29" s="59">
        <f t="shared" si="9"/>
        <v>2.5</v>
      </c>
    </row>
    <row r="30" ht="19.5" customHeight="1">
      <c r="A30" s="20">
        <v>429.0</v>
      </c>
      <c r="B30" s="53"/>
      <c r="C30" s="20"/>
      <c r="D30" s="20"/>
      <c r="E30" s="20"/>
      <c r="F30" s="20"/>
      <c r="G30" s="55"/>
      <c r="H30" s="55"/>
      <c r="I30" s="55"/>
      <c r="J30" s="56" t="str">
        <f>IF(I30&lt;&gt;"",IF(YEAR(I30)+3&lt;YEAR(Date_Passage),"OK",IF(AND(YEAR(I30)+3=YEAR(Date_Passage),MONTH(I30)&lt;=MONTH(Date_Passage)),"OK","PAS LES DELAIS")),"")</f>
        <v/>
      </c>
      <c r="K30" s="58" t="str">
        <f>IF(I30&lt;&gt;"",IF( OR( ABS(DATEDIF(I30,Date_Passage,"d") - 1095)&lt;=30,ABS(DATEDIF(I30,Date_Passage,"d") )&gt;=1095),"OK","PAS DANS LES DELAIS"),"")</f>
        <v/>
      </c>
      <c r="L30" s="58" t="str">
        <f>IF(I30="","", DATEDIF(I30,Date_Passage,"d"))</f>
        <v/>
      </c>
      <c r="M30" s="20"/>
      <c r="N30" s="58" t="str">
        <f t="shared" si="1"/>
        <v>N</v>
      </c>
      <c r="O30" s="20"/>
      <c r="P30" s="62"/>
      <c r="Q30" s="20" t="s">
        <v>84</v>
      </c>
      <c r="R30" s="20" t="s">
        <v>84</v>
      </c>
      <c r="S30" s="20" t="s">
        <v>84</v>
      </c>
      <c r="T30" s="20" t="s">
        <v>84</v>
      </c>
      <c r="U30" s="20" t="s">
        <v>84</v>
      </c>
      <c r="V30" s="20" t="s">
        <v>84</v>
      </c>
      <c r="W30" s="58" t="str">
        <f t="shared" si="2"/>
        <v>N</v>
      </c>
      <c r="X30" s="20" t="s">
        <v>84</v>
      </c>
      <c r="Y30" s="58" t="str">
        <f t="shared" si="3"/>
        <v>N</v>
      </c>
      <c r="Z30" s="5"/>
      <c r="AA30" s="58">
        <f t="shared" si="4"/>
        <v>6</v>
      </c>
      <c r="AB30" s="58">
        <f t="shared" si="5"/>
        <v>0</v>
      </c>
      <c r="AC30" s="58">
        <f t="shared" si="6"/>
        <v>6</v>
      </c>
      <c r="AD30" s="58">
        <f t="shared" si="7"/>
        <v>0</v>
      </c>
      <c r="AE30" s="59"/>
      <c r="AF30" s="59">
        <f t="shared" si="8"/>
        <v>3.5</v>
      </c>
      <c r="AG30" s="59">
        <f t="shared" si="9"/>
        <v>2.5</v>
      </c>
    </row>
    <row r="31" ht="19.5" customHeight="1">
      <c r="A31" s="20">
        <v>430.0</v>
      </c>
      <c r="B31" s="53"/>
      <c r="C31" s="20"/>
      <c r="D31" s="20"/>
      <c r="E31" s="20"/>
      <c r="F31" s="20"/>
      <c r="G31" s="55"/>
      <c r="H31" s="55"/>
      <c r="I31" s="55"/>
      <c r="J31" s="56" t="str">
        <f>IF(I31&lt;&gt;"",IF(YEAR(I31)+3&lt;YEAR(Date_Passage),"OK",IF(AND(YEAR(I31)+3=YEAR(Date_Passage),MONTH(I31)&lt;=MONTH(Date_Passage)),"OK","PAS LES DELAIS")),"")</f>
        <v/>
      </c>
      <c r="K31" s="58" t="str">
        <f>IF(I31&lt;&gt;"",IF( OR( ABS(DATEDIF(I31,Date_Passage,"d") - 1095)&lt;=30,ABS(DATEDIF(I31,Date_Passage,"d") )&gt;=1095),"OK","PAS DANS LES DELAIS"),"")</f>
        <v/>
      </c>
      <c r="L31" s="58" t="str">
        <f>IF(I31="","", DATEDIF(I31,Date_Passage,"d"))</f>
        <v/>
      </c>
      <c r="M31" s="20"/>
      <c r="N31" s="58" t="str">
        <f t="shared" si="1"/>
        <v>N</v>
      </c>
      <c r="O31" s="20"/>
      <c r="P31" s="62"/>
      <c r="Q31" s="20" t="s">
        <v>84</v>
      </c>
      <c r="R31" s="20" t="s">
        <v>84</v>
      </c>
      <c r="S31" s="20" t="s">
        <v>84</v>
      </c>
      <c r="T31" s="20" t="s">
        <v>84</v>
      </c>
      <c r="U31" s="20" t="s">
        <v>84</v>
      </c>
      <c r="V31" s="20" t="s">
        <v>84</v>
      </c>
      <c r="W31" s="58" t="str">
        <f t="shared" si="2"/>
        <v>N</v>
      </c>
      <c r="X31" s="20" t="s">
        <v>84</v>
      </c>
      <c r="Y31" s="58" t="str">
        <f t="shared" si="3"/>
        <v>N</v>
      </c>
      <c r="Z31" s="5"/>
      <c r="AA31" s="58">
        <f t="shared" si="4"/>
        <v>6</v>
      </c>
      <c r="AB31" s="58">
        <f t="shared" si="5"/>
        <v>0</v>
      </c>
      <c r="AC31" s="58">
        <f t="shared" si="6"/>
        <v>6</v>
      </c>
      <c r="AD31" s="58">
        <f t="shared" si="7"/>
        <v>0</v>
      </c>
      <c r="AE31" s="59"/>
      <c r="AF31" s="59">
        <f t="shared" si="8"/>
        <v>3.5</v>
      </c>
      <c r="AG31" s="59">
        <f t="shared" si="9"/>
        <v>2.5</v>
      </c>
    </row>
    <row r="32" ht="19.5" customHeight="1">
      <c r="A32" s="20">
        <v>431.0</v>
      </c>
      <c r="B32" s="53"/>
      <c r="C32" s="20"/>
      <c r="D32" s="20"/>
      <c r="E32" s="20"/>
      <c r="F32" s="20"/>
      <c r="G32" s="55"/>
      <c r="H32" s="55"/>
      <c r="I32" s="55"/>
      <c r="J32" s="56" t="str">
        <f>IF(I32&lt;&gt;"",IF(YEAR(I32)+3&lt;YEAR(Date_Passage),"OK",IF(AND(YEAR(I32)+3=YEAR(Date_Passage),MONTH(I32)&lt;=MONTH(Date_Passage)),"OK","PAS LES DELAIS")),"")</f>
        <v/>
      </c>
      <c r="K32" s="58" t="str">
        <f>IF(I32&lt;&gt;"",IF( OR( ABS(DATEDIF(I32,Date_Passage,"d") - 1095)&lt;=30,ABS(DATEDIF(I32,Date_Passage,"d") )&gt;=1095),"OK","PAS DANS LES DELAIS"),"")</f>
        <v/>
      </c>
      <c r="L32" s="58" t="str">
        <f>IF(I32="","", DATEDIF(I32,Date_Passage,"d"))</f>
        <v/>
      </c>
      <c r="M32" s="20"/>
      <c r="N32" s="58" t="str">
        <f t="shared" si="1"/>
        <v>N</v>
      </c>
      <c r="O32" s="20"/>
      <c r="P32" s="62"/>
      <c r="Q32" s="20" t="s">
        <v>84</v>
      </c>
      <c r="R32" s="20" t="s">
        <v>84</v>
      </c>
      <c r="S32" s="20" t="s">
        <v>84</v>
      </c>
      <c r="T32" s="20" t="s">
        <v>84</v>
      </c>
      <c r="U32" s="20" t="s">
        <v>84</v>
      </c>
      <c r="V32" s="20" t="s">
        <v>84</v>
      </c>
      <c r="W32" s="58" t="str">
        <f t="shared" si="2"/>
        <v>N</v>
      </c>
      <c r="X32" s="20" t="s">
        <v>84</v>
      </c>
      <c r="Y32" s="58" t="str">
        <f t="shared" si="3"/>
        <v>N</v>
      </c>
      <c r="Z32" s="5"/>
      <c r="AA32" s="58">
        <f t="shared" si="4"/>
        <v>6</v>
      </c>
      <c r="AB32" s="58">
        <f t="shared" si="5"/>
        <v>0</v>
      </c>
      <c r="AC32" s="58">
        <f t="shared" si="6"/>
        <v>6</v>
      </c>
      <c r="AD32" s="58">
        <f t="shared" si="7"/>
        <v>0</v>
      </c>
      <c r="AE32" s="59"/>
      <c r="AF32" s="59">
        <f t="shared" si="8"/>
        <v>3.5</v>
      </c>
      <c r="AG32" s="59">
        <f t="shared" si="9"/>
        <v>2.5</v>
      </c>
    </row>
    <row r="33" ht="19.5" customHeight="1">
      <c r="A33" s="20">
        <v>432.0</v>
      </c>
      <c r="B33" s="53"/>
      <c r="C33" s="20"/>
      <c r="D33" s="20"/>
      <c r="E33" s="20"/>
      <c r="F33" s="20"/>
      <c r="G33" s="55"/>
      <c r="H33" s="55"/>
      <c r="I33" s="55"/>
      <c r="J33" s="56" t="str">
        <f>IF(I33&lt;&gt;"",IF(YEAR(I33)+3&lt;YEAR(Date_Passage),"OK",IF(AND(YEAR(I33)+3=YEAR(Date_Passage),MONTH(I33)&lt;=MONTH(Date_Passage)),"OK","PAS LES DELAIS")),"")</f>
        <v/>
      </c>
      <c r="K33" s="58" t="str">
        <f>IF(I33&lt;&gt;"",IF( OR( ABS(DATEDIF(I33,Date_Passage,"d") - 1095)&lt;=30,ABS(DATEDIF(I33,Date_Passage,"d") )&gt;=1095),"OK","PAS DANS LES DELAIS"),"")</f>
        <v/>
      </c>
      <c r="L33" s="58" t="str">
        <f>IF(I33="","", DATEDIF(I33,Date_Passage,"d"))</f>
        <v/>
      </c>
      <c r="M33" s="20"/>
      <c r="N33" s="58" t="str">
        <f t="shared" si="1"/>
        <v>N</v>
      </c>
      <c r="O33" s="20"/>
      <c r="P33" s="62"/>
      <c r="Q33" s="20" t="s">
        <v>84</v>
      </c>
      <c r="R33" s="20" t="s">
        <v>84</v>
      </c>
      <c r="S33" s="20" t="s">
        <v>84</v>
      </c>
      <c r="T33" s="20" t="s">
        <v>84</v>
      </c>
      <c r="U33" s="20" t="s">
        <v>84</v>
      </c>
      <c r="V33" s="20" t="s">
        <v>84</v>
      </c>
      <c r="W33" s="58" t="str">
        <f t="shared" si="2"/>
        <v>N</v>
      </c>
      <c r="X33" s="20" t="s">
        <v>84</v>
      </c>
      <c r="Y33" s="58" t="str">
        <f t="shared" si="3"/>
        <v>N</v>
      </c>
      <c r="Z33" s="5"/>
      <c r="AA33" s="58">
        <f t="shared" si="4"/>
        <v>6</v>
      </c>
      <c r="AB33" s="58">
        <f t="shared" si="5"/>
        <v>0</v>
      </c>
      <c r="AC33" s="58">
        <f t="shared" si="6"/>
        <v>6</v>
      </c>
      <c r="AD33" s="58">
        <f t="shared" si="7"/>
        <v>0</v>
      </c>
      <c r="AE33" s="59"/>
      <c r="AF33" s="59">
        <f t="shared" si="8"/>
        <v>3.5</v>
      </c>
      <c r="AG33" s="59">
        <f t="shared" si="9"/>
        <v>2.5</v>
      </c>
    </row>
    <row r="34" ht="19.5" customHeight="1">
      <c r="A34" s="20">
        <v>433.0</v>
      </c>
      <c r="B34" s="20"/>
      <c r="C34" s="20"/>
      <c r="D34" s="20"/>
      <c r="E34" s="20"/>
      <c r="F34" s="20"/>
      <c r="G34" s="55"/>
      <c r="H34" s="55"/>
      <c r="I34" s="55"/>
      <c r="J34" s="56" t="str">
        <f>IF(I34&lt;&gt;"",IF(YEAR(I34)+3&lt;YEAR(Date_Passage),"OK",IF(AND(YEAR(I34)+3=YEAR(Date_Passage),MONTH(I34)&lt;=MONTH(Date_Passage)),"OK","PAS LES DELAIS")),"")</f>
        <v/>
      </c>
      <c r="K34" s="58" t="str">
        <f>IF(I34&lt;&gt;"",IF( OR( ABS(DATEDIF(I34,Date_Passage,"d") - 1095)&lt;=30,ABS(DATEDIF(I34,Date_Passage,"d") )&gt;=1095),"OK","PAS DANS LES DELAIS"),"")</f>
        <v/>
      </c>
      <c r="L34" s="58" t="str">
        <f>IF(I34="","", DATEDIF(I34,Date_Passage,"d"))</f>
        <v/>
      </c>
      <c r="M34" s="20"/>
      <c r="N34" s="58" t="str">
        <f t="shared" si="1"/>
        <v>N</v>
      </c>
      <c r="O34" s="20"/>
      <c r="P34" s="62"/>
      <c r="Q34" s="20" t="s">
        <v>84</v>
      </c>
      <c r="R34" s="20" t="s">
        <v>84</v>
      </c>
      <c r="S34" s="20" t="s">
        <v>84</v>
      </c>
      <c r="T34" s="20" t="s">
        <v>84</v>
      </c>
      <c r="U34" s="20" t="s">
        <v>84</v>
      </c>
      <c r="V34" s="20" t="s">
        <v>84</v>
      </c>
      <c r="W34" s="58" t="str">
        <f t="shared" si="2"/>
        <v>N</v>
      </c>
      <c r="X34" s="20" t="s">
        <v>84</v>
      </c>
      <c r="Y34" s="58" t="str">
        <f t="shared" si="3"/>
        <v>N</v>
      </c>
      <c r="Z34" s="5"/>
      <c r="AA34" s="58">
        <f t="shared" si="4"/>
        <v>6</v>
      </c>
      <c r="AB34" s="58">
        <f t="shared" si="5"/>
        <v>0</v>
      </c>
      <c r="AC34" s="58">
        <f t="shared" si="6"/>
        <v>6</v>
      </c>
      <c r="AD34" s="58">
        <f t="shared" si="7"/>
        <v>0</v>
      </c>
      <c r="AE34" s="59"/>
      <c r="AF34" s="59">
        <f t="shared" si="8"/>
        <v>3.5</v>
      </c>
      <c r="AG34" s="59">
        <f t="shared" si="9"/>
        <v>2.5</v>
      </c>
    </row>
    <row r="35" ht="19.5" customHeight="1">
      <c r="A35" s="20">
        <v>434.0</v>
      </c>
      <c r="B35" s="20"/>
      <c r="C35" s="20"/>
      <c r="D35" s="20"/>
      <c r="E35" s="20"/>
      <c r="F35" s="20"/>
      <c r="G35" s="55"/>
      <c r="H35" s="55"/>
      <c r="I35" s="55"/>
      <c r="J35" s="56" t="str">
        <f>IF(I35&lt;&gt;"",IF(YEAR(I35)+3&lt;YEAR(Date_Passage),"OK",IF(AND(YEAR(I35)+3=YEAR(Date_Passage),MONTH(I35)&lt;=MONTH(Date_Passage)),"OK","PAS LES DELAIS")),"")</f>
        <v/>
      </c>
      <c r="K35" s="58" t="str">
        <f>IF(I35&lt;&gt;"",IF( OR( ABS(DATEDIF(I35,Date_Passage,"d") - 1095)&lt;=30,ABS(DATEDIF(I35,Date_Passage,"d") )&gt;=1095),"OK","PAS DANS LES DELAIS"),"")</f>
        <v/>
      </c>
      <c r="L35" s="58" t="str">
        <f>IF(I35="","", DATEDIF(I35,Date_Passage,"d"))</f>
        <v/>
      </c>
      <c r="M35" s="20"/>
      <c r="N35" s="58" t="str">
        <f t="shared" si="1"/>
        <v>N</v>
      </c>
      <c r="O35" s="20"/>
      <c r="P35" s="62"/>
      <c r="Q35" s="20" t="s">
        <v>84</v>
      </c>
      <c r="R35" s="20" t="s">
        <v>84</v>
      </c>
      <c r="S35" s="20" t="s">
        <v>84</v>
      </c>
      <c r="T35" s="20" t="s">
        <v>84</v>
      </c>
      <c r="U35" s="20" t="s">
        <v>84</v>
      </c>
      <c r="V35" s="20" t="s">
        <v>84</v>
      </c>
      <c r="W35" s="58" t="str">
        <f t="shared" si="2"/>
        <v>N</v>
      </c>
      <c r="X35" s="20" t="s">
        <v>84</v>
      </c>
      <c r="Y35" s="58" t="str">
        <f t="shared" si="3"/>
        <v>N</v>
      </c>
      <c r="Z35" s="5"/>
      <c r="AA35" s="58">
        <f t="shared" si="4"/>
        <v>6</v>
      </c>
      <c r="AB35" s="58">
        <f t="shared" si="5"/>
        <v>0</v>
      </c>
      <c r="AC35" s="58">
        <f t="shared" si="6"/>
        <v>6</v>
      </c>
      <c r="AD35" s="58">
        <f t="shared" si="7"/>
        <v>0</v>
      </c>
      <c r="AE35" s="59"/>
      <c r="AF35" s="59">
        <f t="shared" si="8"/>
        <v>3.5</v>
      </c>
      <c r="AG35" s="59">
        <f t="shared" si="9"/>
        <v>2.5</v>
      </c>
    </row>
    <row r="36" ht="19.5" customHeight="1">
      <c r="A36" s="20">
        <v>435.0</v>
      </c>
      <c r="B36" s="20"/>
      <c r="C36" s="20"/>
      <c r="D36" s="20"/>
      <c r="E36" s="20"/>
      <c r="F36" s="20"/>
      <c r="G36" s="55"/>
      <c r="H36" s="55"/>
      <c r="I36" s="55"/>
      <c r="J36" s="56" t="str">
        <f>IF(I36&lt;&gt;"",IF(YEAR(I36)+3&lt;YEAR(Date_Passage),"OK",IF(AND(YEAR(I36)+3=YEAR(Date_Passage),MONTH(I36)&lt;=MONTH(Date_Passage)),"OK","PAS LES DELAIS")),"")</f>
        <v/>
      </c>
      <c r="K36" s="58" t="str">
        <f>IF(I36&lt;&gt;"",IF( OR( ABS(DATEDIF(I36,Date_Passage,"d") - 1095)&lt;=30,ABS(DATEDIF(I36,Date_Passage,"d") )&gt;=1095),"OK","PAS DANS LES DELAIS"),"")</f>
        <v/>
      </c>
      <c r="L36" s="58" t="str">
        <f>IF(I36="","", DATEDIF(I36,Date_Passage,"d"))</f>
        <v/>
      </c>
      <c r="M36" s="20"/>
      <c r="N36" s="58" t="str">
        <f t="shared" si="1"/>
        <v>N</v>
      </c>
      <c r="O36" s="20"/>
      <c r="P36" s="62"/>
      <c r="Q36" s="20" t="s">
        <v>84</v>
      </c>
      <c r="R36" s="20" t="s">
        <v>84</v>
      </c>
      <c r="S36" s="20" t="s">
        <v>84</v>
      </c>
      <c r="T36" s="20" t="s">
        <v>84</v>
      </c>
      <c r="U36" s="20" t="s">
        <v>84</v>
      </c>
      <c r="V36" s="20" t="s">
        <v>84</v>
      </c>
      <c r="W36" s="58" t="str">
        <f t="shared" si="2"/>
        <v>N</v>
      </c>
      <c r="X36" s="20" t="s">
        <v>84</v>
      </c>
      <c r="Y36" s="58" t="str">
        <f t="shared" si="3"/>
        <v>N</v>
      </c>
      <c r="Z36" s="5"/>
      <c r="AA36" s="58">
        <f t="shared" si="4"/>
        <v>6</v>
      </c>
      <c r="AB36" s="58">
        <f t="shared" si="5"/>
        <v>0</v>
      </c>
      <c r="AC36" s="58">
        <f t="shared" si="6"/>
        <v>6</v>
      </c>
      <c r="AD36" s="58">
        <f t="shared" si="7"/>
        <v>0</v>
      </c>
      <c r="AE36" s="59"/>
      <c r="AF36" s="59">
        <f t="shared" si="8"/>
        <v>3.5</v>
      </c>
      <c r="AG36" s="59">
        <f t="shared" si="9"/>
        <v>2.5</v>
      </c>
    </row>
    <row r="37" ht="19.5" customHeight="1">
      <c r="A37" s="20">
        <v>436.0</v>
      </c>
      <c r="B37" s="20"/>
      <c r="C37" s="20"/>
      <c r="D37" s="20"/>
      <c r="E37" s="20"/>
      <c r="F37" s="20"/>
      <c r="G37" s="55"/>
      <c r="H37" s="55"/>
      <c r="I37" s="55"/>
      <c r="J37" s="56" t="str">
        <f>IF(I37&lt;&gt;"",IF(YEAR(I37)+3&lt;YEAR(Date_Passage),"OK",IF(AND(YEAR(I37)+3=YEAR(Date_Passage),MONTH(I37)&lt;=MONTH(Date_Passage)),"OK","PAS LES DELAIS")),"")</f>
        <v/>
      </c>
      <c r="K37" s="58" t="str">
        <f>IF(I37&lt;&gt;"",IF( OR( ABS(DATEDIF(I37,Date_Passage,"d") - 1095)&lt;=30,ABS(DATEDIF(I37,Date_Passage,"d") )&gt;=1095),"OK","PAS DANS LES DELAIS"),"")</f>
        <v/>
      </c>
      <c r="L37" s="58" t="str">
        <f>IF(I37="","", DATEDIF(I37,Date_Passage,"d"))</f>
        <v/>
      </c>
      <c r="M37" s="20"/>
      <c r="N37" s="58" t="str">
        <f t="shared" si="1"/>
        <v>N</v>
      </c>
      <c r="O37" s="20"/>
      <c r="P37" s="62"/>
      <c r="Q37" s="20" t="s">
        <v>84</v>
      </c>
      <c r="R37" s="20" t="s">
        <v>84</v>
      </c>
      <c r="S37" s="20" t="s">
        <v>84</v>
      </c>
      <c r="T37" s="20" t="s">
        <v>84</v>
      </c>
      <c r="U37" s="20" t="s">
        <v>84</v>
      </c>
      <c r="V37" s="20" t="s">
        <v>84</v>
      </c>
      <c r="W37" s="58" t="str">
        <f t="shared" si="2"/>
        <v>N</v>
      </c>
      <c r="X37" s="20" t="s">
        <v>84</v>
      </c>
      <c r="Y37" s="58" t="str">
        <f t="shared" si="3"/>
        <v>N</v>
      </c>
      <c r="Z37" s="5"/>
      <c r="AA37" s="58">
        <f t="shared" si="4"/>
        <v>6</v>
      </c>
      <c r="AB37" s="58">
        <f t="shared" si="5"/>
        <v>0</v>
      </c>
      <c r="AC37" s="58">
        <f t="shared" si="6"/>
        <v>6</v>
      </c>
      <c r="AD37" s="58">
        <f t="shared" si="7"/>
        <v>0</v>
      </c>
      <c r="AE37" s="59"/>
      <c r="AF37" s="59">
        <f t="shared" si="8"/>
        <v>3.5</v>
      </c>
      <c r="AG37" s="59">
        <f t="shared" si="9"/>
        <v>2.5</v>
      </c>
    </row>
    <row r="38" ht="19.5" customHeight="1">
      <c r="A38" s="20">
        <v>437.0</v>
      </c>
      <c r="B38" s="20"/>
      <c r="C38" s="20"/>
      <c r="D38" s="20"/>
      <c r="E38" s="20"/>
      <c r="F38" s="20"/>
      <c r="G38" s="55"/>
      <c r="H38" s="55"/>
      <c r="I38" s="55"/>
      <c r="J38" s="56" t="str">
        <f>IF(I38&lt;&gt;"",IF(YEAR(I38)+3&lt;YEAR(Date_Passage),"OK",IF(AND(YEAR(I38)+3=YEAR(Date_Passage),MONTH(I38)&lt;=MONTH(Date_Passage)),"OK","PAS LES DELAIS")),"")</f>
        <v/>
      </c>
      <c r="K38" s="58" t="str">
        <f>IF(I38&lt;&gt;"",IF( OR( ABS(DATEDIF(I38,Date_Passage,"d") - 1095)&lt;=30,ABS(DATEDIF(I38,Date_Passage,"d") )&gt;=1095),"OK","PAS DANS LES DELAIS"),"")</f>
        <v/>
      </c>
      <c r="L38" s="58" t="str">
        <f>IF(I38="","", DATEDIF(I38,Date_Passage,"d"))</f>
        <v/>
      </c>
      <c r="M38" s="20"/>
      <c r="N38" s="58" t="str">
        <f t="shared" si="1"/>
        <v>N</v>
      </c>
      <c r="O38" s="20"/>
      <c r="P38" s="62"/>
      <c r="Q38" s="20" t="s">
        <v>84</v>
      </c>
      <c r="R38" s="20" t="s">
        <v>84</v>
      </c>
      <c r="S38" s="20" t="s">
        <v>84</v>
      </c>
      <c r="T38" s="20" t="s">
        <v>84</v>
      </c>
      <c r="U38" s="20" t="s">
        <v>84</v>
      </c>
      <c r="V38" s="20" t="s">
        <v>84</v>
      </c>
      <c r="W38" s="58" t="str">
        <f t="shared" si="2"/>
        <v>N</v>
      </c>
      <c r="X38" s="20" t="s">
        <v>84</v>
      </c>
      <c r="Y38" s="58" t="str">
        <f t="shared" si="3"/>
        <v>N</v>
      </c>
      <c r="Z38" s="5"/>
      <c r="AA38" s="58">
        <f t="shared" si="4"/>
        <v>6</v>
      </c>
      <c r="AB38" s="58">
        <f t="shared" si="5"/>
        <v>0</v>
      </c>
      <c r="AC38" s="58">
        <f t="shared" si="6"/>
        <v>6</v>
      </c>
      <c r="AD38" s="58">
        <f t="shared" si="7"/>
        <v>0</v>
      </c>
      <c r="AE38" s="59"/>
      <c r="AF38" s="59">
        <f t="shared" si="8"/>
        <v>3.5</v>
      </c>
      <c r="AG38" s="59">
        <f t="shared" si="9"/>
        <v>2.5</v>
      </c>
    </row>
    <row r="39" ht="19.5" customHeight="1">
      <c r="A39" s="20">
        <v>438.0</v>
      </c>
      <c r="B39" s="20"/>
      <c r="C39" s="20"/>
      <c r="D39" s="20"/>
      <c r="E39" s="20"/>
      <c r="F39" s="20"/>
      <c r="G39" s="55"/>
      <c r="H39" s="55"/>
      <c r="I39" s="55"/>
      <c r="J39" s="56" t="str">
        <f>IF(I39&lt;&gt;"",IF(YEAR(I39)+3&lt;YEAR(Date_Passage),"OK",IF(AND(YEAR(I39)+3=YEAR(Date_Passage),MONTH(I39)&lt;=MONTH(Date_Passage)),"OK","PAS LES DELAIS")),"")</f>
        <v/>
      </c>
      <c r="K39" s="58" t="str">
        <f>IF(I39&lt;&gt;"",IF( OR( ABS(DATEDIF(I39,Date_Passage,"d") - 1095)&lt;=30,ABS(DATEDIF(I39,Date_Passage,"d") )&gt;=1095),"OK","PAS DANS LES DELAIS"),"")</f>
        <v/>
      </c>
      <c r="L39" s="58" t="str">
        <f>IF(I39="","", DATEDIF(I39,Date_Passage,"d"))</f>
        <v/>
      </c>
      <c r="M39" s="20"/>
      <c r="N39" s="58" t="str">
        <f t="shared" si="1"/>
        <v>N</v>
      </c>
      <c r="O39" s="20"/>
      <c r="P39" s="62"/>
      <c r="Q39" s="20" t="s">
        <v>84</v>
      </c>
      <c r="R39" s="20" t="s">
        <v>84</v>
      </c>
      <c r="S39" s="20" t="s">
        <v>84</v>
      </c>
      <c r="T39" s="20" t="s">
        <v>84</v>
      </c>
      <c r="U39" s="20" t="s">
        <v>84</v>
      </c>
      <c r="V39" s="20" t="s">
        <v>84</v>
      </c>
      <c r="W39" s="58" t="str">
        <f t="shared" si="2"/>
        <v>N</v>
      </c>
      <c r="X39" s="20" t="s">
        <v>84</v>
      </c>
      <c r="Y39" s="58" t="str">
        <f t="shared" si="3"/>
        <v>N</v>
      </c>
      <c r="Z39" s="5"/>
      <c r="AA39" s="58">
        <f t="shared" si="4"/>
        <v>6</v>
      </c>
      <c r="AB39" s="58">
        <f t="shared" si="5"/>
        <v>0</v>
      </c>
      <c r="AC39" s="58">
        <f t="shared" si="6"/>
        <v>6</v>
      </c>
      <c r="AD39" s="58">
        <f t="shared" si="7"/>
        <v>0</v>
      </c>
      <c r="AE39" s="59"/>
      <c r="AF39" s="59">
        <f t="shared" si="8"/>
        <v>3.5</v>
      </c>
      <c r="AG39" s="59">
        <f t="shared" si="9"/>
        <v>2.5</v>
      </c>
    </row>
    <row r="40" ht="19.5" customHeight="1">
      <c r="A40" s="20">
        <v>439.0</v>
      </c>
      <c r="B40" s="20"/>
      <c r="C40" s="20"/>
      <c r="D40" s="20"/>
      <c r="E40" s="20"/>
      <c r="F40" s="20"/>
      <c r="G40" s="55"/>
      <c r="H40" s="55"/>
      <c r="I40" s="55"/>
      <c r="J40" s="56" t="str">
        <f>IF(I40&lt;&gt;"",IF(YEAR(I40)+3&lt;YEAR(Date_Passage),"OK",IF(AND(YEAR(I40)+3=YEAR(Date_Passage),MONTH(I40)&lt;=MONTH(Date_Passage)),"OK","PAS LES DELAIS")),"")</f>
        <v/>
      </c>
      <c r="K40" s="58" t="str">
        <f>IF(I40&lt;&gt;"",IF( OR( ABS(DATEDIF(I40,Date_Passage,"d") - 1095)&lt;=30,ABS(DATEDIF(I40,Date_Passage,"d") )&gt;=1095),"OK","PAS DANS LES DELAIS"),"")</f>
        <v/>
      </c>
      <c r="L40" s="58" t="str">
        <f>IF(I40="","", DATEDIF(I40,Date_Passage,"d"))</f>
        <v/>
      </c>
      <c r="M40" s="20"/>
      <c r="N40" s="58" t="str">
        <f t="shared" si="1"/>
        <v>N</v>
      </c>
      <c r="O40" s="20"/>
      <c r="P40" s="62"/>
      <c r="Q40" s="20" t="s">
        <v>84</v>
      </c>
      <c r="R40" s="20" t="s">
        <v>84</v>
      </c>
      <c r="S40" s="20" t="s">
        <v>84</v>
      </c>
      <c r="T40" s="20" t="s">
        <v>84</v>
      </c>
      <c r="U40" s="20" t="s">
        <v>84</v>
      </c>
      <c r="V40" s="20" t="s">
        <v>84</v>
      </c>
      <c r="W40" s="58" t="str">
        <f t="shared" si="2"/>
        <v>N</v>
      </c>
      <c r="X40" s="20" t="s">
        <v>84</v>
      </c>
      <c r="Y40" s="58" t="str">
        <f t="shared" si="3"/>
        <v>N</v>
      </c>
      <c r="Z40" s="5"/>
      <c r="AA40" s="58">
        <f t="shared" si="4"/>
        <v>6</v>
      </c>
      <c r="AB40" s="58">
        <f t="shared" si="5"/>
        <v>0</v>
      </c>
      <c r="AC40" s="58">
        <f t="shared" si="6"/>
        <v>6</v>
      </c>
      <c r="AD40" s="58">
        <f t="shared" si="7"/>
        <v>0</v>
      </c>
      <c r="AE40" s="59"/>
      <c r="AF40" s="59">
        <f t="shared" si="8"/>
        <v>3.5</v>
      </c>
      <c r="AG40" s="59">
        <f t="shared" si="9"/>
        <v>2.5</v>
      </c>
    </row>
    <row r="41" ht="19.5" customHeight="1">
      <c r="A41" s="20">
        <v>440.0</v>
      </c>
      <c r="B41" s="20"/>
      <c r="C41" s="20"/>
      <c r="D41" s="20"/>
      <c r="E41" s="20"/>
      <c r="F41" s="20"/>
      <c r="G41" s="55"/>
      <c r="H41" s="55"/>
      <c r="I41" s="55"/>
      <c r="J41" s="56" t="str">
        <f>IF(I41&lt;&gt;"",IF(YEAR(I41)+3&lt;YEAR(Date_Passage),"OK",IF(AND(YEAR(I41)+3=YEAR(Date_Passage),MONTH(I41)&lt;=MONTH(Date_Passage)),"OK","PAS LES DELAIS")),"")</f>
        <v/>
      </c>
      <c r="K41" s="58" t="str">
        <f>IF(I41&lt;&gt;"",IF( OR( ABS(DATEDIF(I41,Date_Passage,"d") - 1095)&lt;=30,ABS(DATEDIF(I41,Date_Passage,"d") )&gt;=1095),"OK","PAS DANS LES DELAIS"),"")</f>
        <v/>
      </c>
      <c r="L41" s="58" t="str">
        <f>IF(I41="","", DATEDIF(I41,Date_Passage,"d"))</f>
        <v/>
      </c>
      <c r="M41" s="20"/>
      <c r="N41" s="58" t="str">
        <f t="shared" si="1"/>
        <v>N</v>
      </c>
      <c r="O41" s="20"/>
      <c r="P41" s="62"/>
      <c r="Q41" s="20" t="s">
        <v>84</v>
      </c>
      <c r="R41" s="20" t="s">
        <v>84</v>
      </c>
      <c r="S41" s="20" t="s">
        <v>84</v>
      </c>
      <c r="T41" s="20" t="s">
        <v>84</v>
      </c>
      <c r="U41" s="20" t="s">
        <v>84</v>
      </c>
      <c r="V41" s="20" t="s">
        <v>84</v>
      </c>
      <c r="W41" s="58" t="str">
        <f t="shared" si="2"/>
        <v>N</v>
      </c>
      <c r="X41" s="20" t="s">
        <v>84</v>
      </c>
      <c r="Y41" s="58" t="str">
        <f t="shared" si="3"/>
        <v>N</v>
      </c>
      <c r="Z41" s="5"/>
      <c r="AA41" s="58">
        <f t="shared" si="4"/>
        <v>6</v>
      </c>
      <c r="AB41" s="58">
        <f t="shared" si="5"/>
        <v>0</v>
      </c>
      <c r="AC41" s="58">
        <f t="shared" si="6"/>
        <v>6</v>
      </c>
      <c r="AD41" s="58">
        <f t="shared" si="7"/>
        <v>0</v>
      </c>
      <c r="AE41" s="59"/>
      <c r="AF41" s="59">
        <f t="shared" si="8"/>
        <v>3.5</v>
      </c>
      <c r="AG41" s="59">
        <f t="shared" si="9"/>
        <v>2.5</v>
      </c>
    </row>
    <row r="42" ht="19.5" customHeight="1">
      <c r="A42" s="20">
        <v>441.0</v>
      </c>
      <c r="B42" s="20"/>
      <c r="C42" s="20"/>
      <c r="D42" s="20"/>
      <c r="E42" s="20"/>
      <c r="F42" s="20"/>
      <c r="G42" s="55"/>
      <c r="H42" s="55"/>
      <c r="I42" s="55"/>
      <c r="J42" s="56" t="str">
        <f>IF(I42&lt;&gt;"",IF(YEAR(I42)+3&lt;YEAR(Date_Passage),"OK",IF(AND(YEAR(I42)+3=YEAR(Date_Passage),MONTH(I42)&lt;=MONTH(Date_Passage)),"OK","PAS LES DELAIS")),"")</f>
        <v/>
      </c>
      <c r="K42" s="58" t="str">
        <f>IF(I42&lt;&gt;"",IF( OR( ABS(DATEDIF(I42,Date_Passage,"d") - 1095)&lt;=30,ABS(DATEDIF(I42,Date_Passage,"d") )&gt;=1095),"OK","PAS DANS LES DELAIS"),"")</f>
        <v/>
      </c>
      <c r="L42" s="58" t="str">
        <f>IF(I42="","", DATEDIF(I42,Date_Passage,"d"))</f>
        <v/>
      </c>
      <c r="M42" s="20"/>
      <c r="N42" s="58" t="str">
        <f t="shared" si="1"/>
        <v>N</v>
      </c>
      <c r="O42" s="20"/>
      <c r="P42" s="62"/>
      <c r="Q42" s="20" t="s">
        <v>84</v>
      </c>
      <c r="R42" s="20" t="s">
        <v>84</v>
      </c>
      <c r="S42" s="20" t="s">
        <v>84</v>
      </c>
      <c r="T42" s="20" t="s">
        <v>84</v>
      </c>
      <c r="U42" s="20" t="s">
        <v>84</v>
      </c>
      <c r="V42" s="20" t="s">
        <v>84</v>
      </c>
      <c r="W42" s="58" t="str">
        <f t="shared" si="2"/>
        <v>N</v>
      </c>
      <c r="X42" s="20" t="s">
        <v>84</v>
      </c>
      <c r="Y42" s="58" t="str">
        <f t="shared" si="3"/>
        <v>N</v>
      </c>
      <c r="Z42" s="5"/>
      <c r="AA42" s="58">
        <f t="shared" si="4"/>
        <v>6</v>
      </c>
      <c r="AB42" s="58">
        <f t="shared" si="5"/>
        <v>0</v>
      </c>
      <c r="AC42" s="58">
        <f t="shared" si="6"/>
        <v>6</v>
      </c>
      <c r="AD42" s="58">
        <f t="shared" si="7"/>
        <v>0</v>
      </c>
      <c r="AE42" s="59"/>
      <c r="AF42" s="59">
        <f t="shared" si="8"/>
        <v>3.5</v>
      </c>
      <c r="AG42" s="59">
        <f t="shared" si="9"/>
        <v>2.5</v>
      </c>
    </row>
    <row r="43" ht="19.5" customHeight="1">
      <c r="A43" s="20">
        <v>442.0</v>
      </c>
      <c r="B43" s="20"/>
      <c r="C43" s="20"/>
      <c r="D43" s="20"/>
      <c r="E43" s="20"/>
      <c r="F43" s="20"/>
      <c r="G43" s="55"/>
      <c r="H43" s="55"/>
      <c r="I43" s="55"/>
      <c r="J43" s="56" t="str">
        <f>IF(I43&lt;&gt;"",IF(YEAR(I43)+3&lt;YEAR(Date_Passage),"OK",IF(AND(YEAR(I43)+3=YEAR(Date_Passage),MONTH(I43)&lt;=MONTH(Date_Passage)),"OK","PAS LES DELAIS")),"")</f>
        <v/>
      </c>
      <c r="K43" s="58" t="str">
        <f>IF(I43&lt;&gt;"",IF( OR( ABS(DATEDIF(I43,Date_Passage,"d") - 1095)&lt;=30,ABS(DATEDIF(I43,Date_Passage,"d") )&gt;=1095),"OK","PAS DANS LES DELAIS"),"")</f>
        <v/>
      </c>
      <c r="L43" s="58" t="str">
        <f>IF(I43="","", DATEDIF(I43,Date_Passage,"d"))</f>
        <v/>
      </c>
      <c r="M43" s="20"/>
      <c r="N43" s="58" t="str">
        <f t="shared" si="1"/>
        <v>N</v>
      </c>
      <c r="O43" s="20"/>
      <c r="P43" s="62"/>
      <c r="Q43" s="20" t="s">
        <v>84</v>
      </c>
      <c r="R43" s="20" t="s">
        <v>84</v>
      </c>
      <c r="S43" s="20" t="s">
        <v>84</v>
      </c>
      <c r="T43" s="20" t="s">
        <v>84</v>
      </c>
      <c r="U43" s="20" t="s">
        <v>84</v>
      </c>
      <c r="V43" s="20" t="s">
        <v>84</v>
      </c>
      <c r="W43" s="58" t="str">
        <f t="shared" si="2"/>
        <v>N</v>
      </c>
      <c r="X43" s="20" t="s">
        <v>84</v>
      </c>
      <c r="Y43" s="58" t="str">
        <f t="shared" si="3"/>
        <v>N</v>
      </c>
      <c r="Z43" s="5"/>
      <c r="AA43" s="58">
        <f t="shared" si="4"/>
        <v>6</v>
      </c>
      <c r="AB43" s="58">
        <f t="shared" si="5"/>
        <v>0</v>
      </c>
      <c r="AC43" s="58">
        <f t="shared" si="6"/>
        <v>6</v>
      </c>
      <c r="AD43" s="58">
        <f t="shared" si="7"/>
        <v>0</v>
      </c>
      <c r="AE43" s="59"/>
      <c r="AF43" s="59">
        <f t="shared" si="8"/>
        <v>3.5</v>
      </c>
      <c r="AG43" s="59">
        <f t="shared" si="9"/>
        <v>2.5</v>
      </c>
    </row>
    <row r="44" ht="19.5" customHeight="1">
      <c r="A44" s="20">
        <v>443.0</v>
      </c>
      <c r="B44" s="20"/>
      <c r="C44" s="20"/>
      <c r="D44" s="20"/>
      <c r="E44" s="20"/>
      <c r="F44" s="20"/>
      <c r="G44" s="55"/>
      <c r="H44" s="55"/>
      <c r="I44" s="55"/>
      <c r="J44" s="56" t="str">
        <f>IF(I44&lt;&gt;"",IF(YEAR(I44)+3&lt;YEAR(Date_Passage),"OK",IF(AND(YEAR(I44)+3=YEAR(Date_Passage),MONTH(I44)&lt;=MONTH(Date_Passage)),"OK","PAS LES DELAIS")),"")</f>
        <v/>
      </c>
      <c r="K44" s="58" t="str">
        <f>IF(I44&lt;&gt;"",IF( OR( ABS(DATEDIF(I44,Date_Passage,"d") - 1095)&lt;=30,ABS(DATEDIF(I44,Date_Passage,"d") )&gt;=1095),"OK","PAS DANS LES DELAIS"),"")</f>
        <v/>
      </c>
      <c r="L44" s="58" t="str">
        <f>IF(I44="","", DATEDIF(I44,Date_Passage,"d"))</f>
        <v/>
      </c>
      <c r="M44" s="20"/>
      <c r="N44" s="58" t="str">
        <f t="shared" si="1"/>
        <v>N</v>
      </c>
      <c r="O44" s="20"/>
      <c r="P44" s="62"/>
      <c r="Q44" s="20" t="s">
        <v>84</v>
      </c>
      <c r="R44" s="20" t="s">
        <v>84</v>
      </c>
      <c r="S44" s="20" t="s">
        <v>84</v>
      </c>
      <c r="T44" s="20" t="s">
        <v>84</v>
      </c>
      <c r="U44" s="20" t="s">
        <v>84</v>
      </c>
      <c r="V44" s="20" t="s">
        <v>84</v>
      </c>
      <c r="W44" s="58" t="str">
        <f t="shared" si="2"/>
        <v>N</v>
      </c>
      <c r="X44" s="20" t="s">
        <v>84</v>
      </c>
      <c r="Y44" s="58" t="str">
        <f t="shared" si="3"/>
        <v>N</v>
      </c>
      <c r="Z44" s="5"/>
      <c r="AA44" s="58">
        <f t="shared" si="4"/>
        <v>6</v>
      </c>
      <c r="AB44" s="58">
        <f t="shared" si="5"/>
        <v>0</v>
      </c>
      <c r="AC44" s="58">
        <f t="shared" si="6"/>
        <v>6</v>
      </c>
      <c r="AD44" s="58">
        <f t="shared" si="7"/>
        <v>0</v>
      </c>
      <c r="AE44" s="59"/>
      <c r="AF44" s="59">
        <f t="shared" si="8"/>
        <v>3.5</v>
      </c>
      <c r="AG44" s="59">
        <f t="shared" si="9"/>
        <v>2.5</v>
      </c>
    </row>
    <row r="45" ht="19.5" customHeight="1">
      <c r="A45" s="20">
        <v>444.0</v>
      </c>
      <c r="B45" s="20"/>
      <c r="C45" s="20"/>
      <c r="D45" s="20"/>
      <c r="E45" s="20"/>
      <c r="F45" s="20"/>
      <c r="G45" s="55"/>
      <c r="H45" s="55"/>
      <c r="I45" s="55"/>
      <c r="J45" s="56" t="str">
        <f>IF(I45&lt;&gt;"",IF(YEAR(I45)+3&lt;YEAR(Date_Passage),"OK",IF(AND(YEAR(I45)+3=YEAR(Date_Passage),MONTH(I45)&lt;=MONTH(Date_Passage)),"OK","PAS LES DELAIS")),"")</f>
        <v/>
      </c>
      <c r="K45" s="58" t="str">
        <f>IF(I45&lt;&gt;"",IF( OR( ABS(DATEDIF(I45,Date_Passage,"d") - 1095)&lt;=30,ABS(DATEDIF(I45,Date_Passage,"d") )&gt;=1095),"OK","PAS DANS LES DELAIS"),"")</f>
        <v/>
      </c>
      <c r="L45" s="58" t="str">
        <f>IF(I45="","", DATEDIF(I45,Date_Passage,"d"))</f>
        <v/>
      </c>
      <c r="M45" s="20"/>
      <c r="N45" s="58" t="str">
        <f t="shared" si="1"/>
        <v>N</v>
      </c>
      <c r="O45" s="20"/>
      <c r="P45" s="62"/>
      <c r="Q45" s="20" t="s">
        <v>84</v>
      </c>
      <c r="R45" s="20" t="s">
        <v>84</v>
      </c>
      <c r="S45" s="20" t="s">
        <v>84</v>
      </c>
      <c r="T45" s="20" t="s">
        <v>84</v>
      </c>
      <c r="U45" s="20" t="s">
        <v>84</v>
      </c>
      <c r="V45" s="20" t="s">
        <v>84</v>
      </c>
      <c r="W45" s="58" t="str">
        <f t="shared" si="2"/>
        <v>N</v>
      </c>
      <c r="X45" s="20" t="s">
        <v>84</v>
      </c>
      <c r="Y45" s="58" t="str">
        <f t="shared" si="3"/>
        <v>N</v>
      </c>
      <c r="Z45" s="5"/>
      <c r="AA45" s="58">
        <f t="shared" si="4"/>
        <v>6</v>
      </c>
      <c r="AB45" s="58">
        <f t="shared" si="5"/>
        <v>0</v>
      </c>
      <c r="AC45" s="58">
        <f t="shared" si="6"/>
        <v>6</v>
      </c>
      <c r="AD45" s="58">
        <f t="shared" si="7"/>
        <v>0</v>
      </c>
      <c r="AE45" s="59"/>
      <c r="AF45" s="59">
        <f t="shared" si="8"/>
        <v>3.5</v>
      </c>
      <c r="AG45" s="59">
        <f t="shared" si="9"/>
        <v>2.5</v>
      </c>
    </row>
    <row r="46" ht="19.5" customHeight="1">
      <c r="A46" s="20">
        <v>445.0</v>
      </c>
      <c r="B46" s="20"/>
      <c r="C46" s="20"/>
      <c r="D46" s="20"/>
      <c r="E46" s="20"/>
      <c r="F46" s="20"/>
      <c r="G46" s="55"/>
      <c r="H46" s="55"/>
      <c r="I46" s="55"/>
      <c r="J46" s="56" t="str">
        <f>IF(I46&lt;&gt;"",IF(YEAR(I46)+3&lt;YEAR(Date_Passage),"OK",IF(AND(YEAR(I46)+3=YEAR(Date_Passage),MONTH(I46)&lt;=MONTH(Date_Passage)),"OK","PAS LES DELAIS")),"")</f>
        <v/>
      </c>
      <c r="K46" s="58" t="str">
        <f>IF(I46&lt;&gt;"",IF( OR( ABS(DATEDIF(I46,Date_Passage,"d") - 1095)&lt;=30,ABS(DATEDIF(I46,Date_Passage,"d") )&gt;=1095),"OK","PAS DANS LES DELAIS"),"")</f>
        <v/>
      </c>
      <c r="L46" s="58" t="str">
        <f>IF(I46="","", DATEDIF(I46,Date_Passage,"d"))</f>
        <v/>
      </c>
      <c r="M46" s="20"/>
      <c r="N46" s="58" t="str">
        <f t="shared" si="1"/>
        <v>N</v>
      </c>
      <c r="O46" s="20"/>
      <c r="P46" s="62"/>
      <c r="Q46" s="20" t="s">
        <v>84</v>
      </c>
      <c r="R46" s="20" t="s">
        <v>84</v>
      </c>
      <c r="S46" s="20" t="s">
        <v>84</v>
      </c>
      <c r="T46" s="20" t="s">
        <v>84</v>
      </c>
      <c r="U46" s="20" t="s">
        <v>84</v>
      </c>
      <c r="V46" s="20" t="s">
        <v>84</v>
      </c>
      <c r="W46" s="58" t="str">
        <f t="shared" si="2"/>
        <v>N</v>
      </c>
      <c r="X46" s="20" t="s">
        <v>84</v>
      </c>
      <c r="Y46" s="58" t="str">
        <f t="shared" si="3"/>
        <v>N</v>
      </c>
      <c r="Z46" s="5"/>
      <c r="AA46" s="58">
        <f t="shared" si="4"/>
        <v>6</v>
      </c>
      <c r="AB46" s="58">
        <f t="shared" si="5"/>
        <v>0</v>
      </c>
      <c r="AC46" s="58">
        <f t="shared" si="6"/>
        <v>6</v>
      </c>
      <c r="AD46" s="58">
        <f t="shared" si="7"/>
        <v>0</v>
      </c>
      <c r="AE46" s="59"/>
      <c r="AF46" s="59">
        <f t="shared" si="8"/>
        <v>3.5</v>
      </c>
      <c r="AG46" s="59">
        <f t="shared" si="9"/>
        <v>2.5</v>
      </c>
    </row>
    <row r="47" ht="19.5" customHeight="1">
      <c r="A47" s="20">
        <v>446.0</v>
      </c>
      <c r="B47" s="20"/>
      <c r="C47" s="20"/>
      <c r="D47" s="20"/>
      <c r="E47" s="20"/>
      <c r="F47" s="20"/>
      <c r="G47" s="55"/>
      <c r="H47" s="55"/>
      <c r="I47" s="55"/>
      <c r="J47" s="56" t="str">
        <f>IF(I47&lt;&gt;"",IF(YEAR(I47)+3&lt;YEAR(Date_Passage),"OK",IF(AND(YEAR(I47)+3=YEAR(Date_Passage),MONTH(I47)&lt;=MONTH(Date_Passage)),"OK","PAS LES DELAIS")),"")</f>
        <v/>
      </c>
      <c r="K47" s="58" t="str">
        <f>IF(I47&lt;&gt;"",IF( OR( ABS(DATEDIF(I47,Date_Passage,"d") - 1095)&lt;=30,ABS(DATEDIF(I47,Date_Passage,"d") )&gt;=1095),"OK","PAS DANS LES DELAIS"),"")</f>
        <v/>
      </c>
      <c r="L47" s="58" t="str">
        <f>IF(I47="","", DATEDIF(I47,Date_Passage,"d"))</f>
        <v/>
      </c>
      <c r="M47" s="20"/>
      <c r="N47" s="58" t="str">
        <f t="shared" si="1"/>
        <v>N</v>
      </c>
      <c r="O47" s="20"/>
      <c r="P47" s="62"/>
      <c r="Q47" s="20" t="s">
        <v>84</v>
      </c>
      <c r="R47" s="20" t="s">
        <v>84</v>
      </c>
      <c r="S47" s="20" t="s">
        <v>84</v>
      </c>
      <c r="T47" s="20" t="s">
        <v>84</v>
      </c>
      <c r="U47" s="20" t="s">
        <v>84</v>
      </c>
      <c r="V47" s="20" t="s">
        <v>84</v>
      </c>
      <c r="W47" s="58" t="str">
        <f t="shared" si="2"/>
        <v>N</v>
      </c>
      <c r="X47" s="20" t="s">
        <v>84</v>
      </c>
      <c r="Y47" s="58" t="str">
        <f t="shared" si="3"/>
        <v>N</v>
      </c>
      <c r="Z47" s="5"/>
      <c r="AA47" s="58">
        <f t="shared" si="4"/>
        <v>6</v>
      </c>
      <c r="AB47" s="58">
        <f t="shared" si="5"/>
        <v>0</v>
      </c>
      <c r="AC47" s="58">
        <f t="shared" si="6"/>
        <v>6</v>
      </c>
      <c r="AD47" s="58">
        <f t="shared" si="7"/>
        <v>0</v>
      </c>
      <c r="AE47" s="59"/>
      <c r="AF47" s="59">
        <f t="shared" si="8"/>
        <v>3.5</v>
      </c>
      <c r="AG47" s="59">
        <f t="shared" si="9"/>
        <v>2.5</v>
      </c>
    </row>
    <row r="48" ht="19.5" customHeight="1">
      <c r="A48" s="20">
        <v>447.0</v>
      </c>
      <c r="B48" s="20"/>
      <c r="C48" s="20"/>
      <c r="D48" s="20"/>
      <c r="E48" s="20"/>
      <c r="F48" s="20"/>
      <c r="G48" s="55"/>
      <c r="H48" s="55"/>
      <c r="I48" s="55"/>
      <c r="J48" s="56" t="str">
        <f>IF(I48&lt;&gt;"",IF(YEAR(I48)+3&lt;YEAR(Date_Passage),"OK",IF(AND(YEAR(I48)+3=YEAR(Date_Passage),MONTH(I48)&lt;=MONTH(Date_Passage)),"OK","PAS LES DELAIS")),"")</f>
        <v/>
      </c>
      <c r="K48" s="58" t="str">
        <f>IF(I48&lt;&gt;"",IF( OR( ABS(DATEDIF(I48,Date_Passage,"d") - 1095)&lt;=30,ABS(DATEDIF(I48,Date_Passage,"d") )&gt;=1095),"OK","PAS DANS LES DELAIS"),"")</f>
        <v/>
      </c>
      <c r="L48" s="58" t="str">
        <f>IF(I48="","", DATEDIF(I48,Date_Passage,"d"))</f>
        <v/>
      </c>
      <c r="M48" s="20"/>
      <c r="N48" s="58" t="str">
        <f t="shared" si="1"/>
        <v>N</v>
      </c>
      <c r="O48" s="20"/>
      <c r="P48" s="62"/>
      <c r="Q48" s="20" t="s">
        <v>84</v>
      </c>
      <c r="R48" s="20" t="s">
        <v>84</v>
      </c>
      <c r="S48" s="20" t="s">
        <v>84</v>
      </c>
      <c r="T48" s="20" t="s">
        <v>84</v>
      </c>
      <c r="U48" s="20" t="s">
        <v>84</v>
      </c>
      <c r="V48" s="20" t="s">
        <v>84</v>
      </c>
      <c r="W48" s="58" t="str">
        <f t="shared" si="2"/>
        <v>N</v>
      </c>
      <c r="X48" s="20" t="s">
        <v>84</v>
      </c>
      <c r="Y48" s="58" t="str">
        <f t="shared" si="3"/>
        <v>N</v>
      </c>
      <c r="Z48" s="5"/>
      <c r="AA48" s="58">
        <f t="shared" si="4"/>
        <v>6</v>
      </c>
      <c r="AB48" s="58">
        <f t="shared" si="5"/>
        <v>0</v>
      </c>
      <c r="AC48" s="58">
        <f t="shared" si="6"/>
        <v>6</v>
      </c>
      <c r="AD48" s="58">
        <f t="shared" si="7"/>
        <v>0</v>
      </c>
      <c r="AE48" s="59"/>
      <c r="AF48" s="59">
        <f t="shared" si="8"/>
        <v>3.5</v>
      </c>
      <c r="AG48" s="59">
        <f t="shared" si="9"/>
        <v>2.5</v>
      </c>
    </row>
    <row r="49" ht="19.5" customHeight="1">
      <c r="A49" s="20">
        <v>448.0</v>
      </c>
      <c r="B49" s="20"/>
      <c r="C49" s="20"/>
      <c r="D49" s="20"/>
      <c r="E49" s="20"/>
      <c r="F49" s="20"/>
      <c r="G49" s="55"/>
      <c r="H49" s="55"/>
      <c r="I49" s="55"/>
      <c r="J49" s="56" t="str">
        <f>IF(I49&lt;&gt;"",IF(YEAR(I49)+3&lt;YEAR(Date_Passage),"OK",IF(AND(YEAR(I49)+3=YEAR(Date_Passage),MONTH(I49)&lt;=MONTH(Date_Passage)),"OK","PAS LES DELAIS")),"")</f>
        <v/>
      </c>
      <c r="K49" s="58" t="str">
        <f>IF(I49&lt;&gt;"",IF( OR( ABS(DATEDIF(I49,Date_Passage,"d") - 1095)&lt;=30,ABS(DATEDIF(I49,Date_Passage,"d") )&gt;=1095),"OK","PAS DANS LES DELAIS"),"")</f>
        <v/>
      </c>
      <c r="L49" s="58" t="str">
        <f>IF(I49="","", DATEDIF(I49,Date_Passage,"d"))</f>
        <v/>
      </c>
      <c r="M49" s="20"/>
      <c r="N49" s="58" t="str">
        <f t="shared" si="1"/>
        <v>N</v>
      </c>
      <c r="O49" s="20"/>
      <c r="P49" s="62"/>
      <c r="Q49" s="20" t="s">
        <v>84</v>
      </c>
      <c r="R49" s="20" t="s">
        <v>84</v>
      </c>
      <c r="S49" s="20" t="s">
        <v>84</v>
      </c>
      <c r="T49" s="20" t="s">
        <v>84</v>
      </c>
      <c r="U49" s="20" t="s">
        <v>84</v>
      </c>
      <c r="V49" s="20" t="s">
        <v>84</v>
      </c>
      <c r="W49" s="58" t="str">
        <f t="shared" si="2"/>
        <v>N</v>
      </c>
      <c r="X49" s="20" t="s">
        <v>84</v>
      </c>
      <c r="Y49" s="58" t="str">
        <f t="shared" si="3"/>
        <v>N</v>
      </c>
      <c r="Z49" s="5"/>
      <c r="AA49" s="58">
        <f t="shared" si="4"/>
        <v>6</v>
      </c>
      <c r="AB49" s="58">
        <f t="shared" si="5"/>
        <v>0</v>
      </c>
      <c r="AC49" s="58">
        <f t="shared" si="6"/>
        <v>6</v>
      </c>
      <c r="AD49" s="58">
        <f t="shared" si="7"/>
        <v>0</v>
      </c>
      <c r="AE49" s="59"/>
      <c r="AF49" s="59">
        <f t="shared" si="8"/>
        <v>3.5</v>
      </c>
      <c r="AG49" s="59">
        <f t="shared" si="9"/>
        <v>2.5</v>
      </c>
    </row>
    <row r="50" ht="19.5" customHeight="1">
      <c r="A50" s="20">
        <v>449.0</v>
      </c>
      <c r="B50" s="20"/>
      <c r="C50" s="20"/>
      <c r="D50" s="20"/>
      <c r="E50" s="20"/>
      <c r="F50" s="20"/>
      <c r="G50" s="55"/>
      <c r="H50" s="55"/>
      <c r="I50" s="55"/>
      <c r="J50" s="56" t="str">
        <f>IF(I50&lt;&gt;"",IF(YEAR(I50)+3&lt;YEAR(Date_Passage),"OK",IF(AND(YEAR(I50)+3=YEAR(Date_Passage),MONTH(I50)&lt;=MONTH(Date_Passage)),"OK","PAS LES DELAIS")),"")</f>
        <v/>
      </c>
      <c r="K50" s="58" t="str">
        <f>IF(I50&lt;&gt;"",IF( OR( ABS(DATEDIF(I50,Date_Passage,"d") - 1095)&lt;=30,ABS(DATEDIF(I50,Date_Passage,"d") )&gt;=1095),"OK","PAS DANS LES DELAIS"),"")</f>
        <v/>
      </c>
      <c r="L50" s="58" t="str">
        <f>IF(I50="","", DATEDIF(I50,Date_Passage,"d"))</f>
        <v/>
      </c>
      <c r="M50" s="20"/>
      <c r="N50" s="58" t="str">
        <f t="shared" si="1"/>
        <v>N</v>
      </c>
      <c r="O50" s="20"/>
      <c r="P50" s="62"/>
      <c r="Q50" s="20" t="s">
        <v>84</v>
      </c>
      <c r="R50" s="20" t="s">
        <v>84</v>
      </c>
      <c r="S50" s="20" t="s">
        <v>84</v>
      </c>
      <c r="T50" s="20" t="s">
        <v>84</v>
      </c>
      <c r="U50" s="20" t="s">
        <v>84</v>
      </c>
      <c r="V50" s="20" t="s">
        <v>84</v>
      </c>
      <c r="W50" s="58" t="str">
        <f t="shared" si="2"/>
        <v>N</v>
      </c>
      <c r="X50" s="20" t="s">
        <v>84</v>
      </c>
      <c r="Y50" s="58" t="str">
        <f t="shared" si="3"/>
        <v>N</v>
      </c>
      <c r="Z50" s="5"/>
      <c r="AA50" s="58">
        <f t="shared" si="4"/>
        <v>6</v>
      </c>
      <c r="AB50" s="58">
        <f t="shared" si="5"/>
        <v>0</v>
      </c>
      <c r="AC50" s="58">
        <f t="shared" si="6"/>
        <v>6</v>
      </c>
      <c r="AD50" s="58">
        <f t="shared" si="7"/>
        <v>0</v>
      </c>
      <c r="AE50" s="59"/>
      <c r="AF50" s="59">
        <f t="shared" si="8"/>
        <v>3.5</v>
      </c>
      <c r="AG50" s="59">
        <f t="shared" si="9"/>
        <v>2.5</v>
      </c>
    </row>
    <row r="51" ht="19.5" customHeight="1">
      <c r="A51" s="20">
        <v>450.0</v>
      </c>
      <c r="B51" s="20"/>
      <c r="C51" s="20"/>
      <c r="D51" s="20"/>
      <c r="E51" s="20"/>
      <c r="F51" s="20"/>
      <c r="G51" s="55"/>
      <c r="H51" s="55"/>
      <c r="I51" s="55"/>
      <c r="J51" s="56" t="str">
        <f>IF(I51&lt;&gt;"",IF(YEAR(I51)+3&lt;YEAR(Date_Passage),"OK",IF(AND(YEAR(I51)+3=YEAR(Date_Passage),MONTH(I51)&lt;=MONTH(Date_Passage)),"OK","PAS LES DELAIS")),"")</f>
        <v/>
      </c>
      <c r="K51" s="58" t="str">
        <f>IF(I51&lt;&gt;"",IF( OR( ABS(DATEDIF(I51,Date_Passage,"d") - 1095)&lt;=30,ABS(DATEDIF(I51,Date_Passage,"d") )&gt;=1095),"OK","PAS DANS LES DELAIS"),"")</f>
        <v/>
      </c>
      <c r="L51" s="58" t="str">
        <f>IF(I51="","", DATEDIF(I51,Date_Passage,"d"))</f>
        <v/>
      </c>
      <c r="M51" s="20"/>
      <c r="N51" s="58" t="str">
        <f t="shared" si="1"/>
        <v>N</v>
      </c>
      <c r="O51" s="20"/>
      <c r="P51" s="62"/>
      <c r="Q51" s="20" t="s">
        <v>84</v>
      </c>
      <c r="R51" s="20" t="s">
        <v>84</v>
      </c>
      <c r="S51" s="20" t="s">
        <v>84</v>
      </c>
      <c r="T51" s="20" t="s">
        <v>84</v>
      </c>
      <c r="U51" s="20" t="s">
        <v>84</v>
      </c>
      <c r="V51" s="20" t="s">
        <v>84</v>
      </c>
      <c r="W51" s="58" t="str">
        <f t="shared" si="2"/>
        <v>N</v>
      </c>
      <c r="X51" s="20" t="s">
        <v>84</v>
      </c>
      <c r="Y51" s="58" t="str">
        <f t="shared" si="3"/>
        <v>N</v>
      </c>
      <c r="Z51" s="5"/>
      <c r="AA51" s="58">
        <f t="shared" si="4"/>
        <v>6</v>
      </c>
      <c r="AB51" s="58">
        <f t="shared" si="5"/>
        <v>0</v>
      </c>
      <c r="AC51" s="58">
        <f t="shared" si="6"/>
        <v>6</v>
      </c>
      <c r="AD51" s="58">
        <f t="shared" si="7"/>
        <v>0</v>
      </c>
      <c r="AE51" s="59"/>
      <c r="AF51" s="59">
        <f t="shared" si="8"/>
        <v>3.5</v>
      </c>
      <c r="AG51" s="59">
        <f t="shared" si="9"/>
        <v>2.5</v>
      </c>
    </row>
    <row r="52" ht="18.0" customHeight="1">
      <c r="A52" s="5"/>
      <c r="B52" s="5"/>
      <c r="C52" s="5"/>
      <c r="D52" s="5"/>
      <c r="E52" s="5"/>
      <c r="F52" s="5"/>
      <c r="G52" s="60"/>
      <c r="H52" s="60"/>
      <c r="I52" s="60"/>
      <c r="J52" s="60"/>
      <c r="K52" s="58" t="str">
        <f>IF(I52&lt;&gt;"",IF( OR( ABS(DATEDIF(I52,Date_Passage,"d") - 1095)&lt;=30,ABS(DATEDIF(I52,Date_Passage,"d") )&gt;=1095),"OK","PAS DANS LES DELAIS"),"")</f>
        <v/>
      </c>
      <c r="L52" s="58" t="str">
        <f>IF(I52="","", DATEDIF(I52,Date_Passage,"d"))</f>
        <v/>
      </c>
      <c r="M52" s="32">
        <f>SUM(M2:M51)</f>
        <v>45</v>
      </c>
      <c r="N52" s="61">
        <f>COUNTIF(N2:N51,"O")</f>
        <v>0</v>
      </c>
      <c r="O52" s="32">
        <f>SUM(O2:O51)</f>
        <v>0</v>
      </c>
      <c r="P52" s="62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9"/>
      <c r="AF52" s="59"/>
      <c r="AG52" s="59"/>
    </row>
    <row r="53" ht="18.0" customHeight="1">
      <c r="A53" s="5"/>
      <c r="B53" s="5"/>
      <c r="C53" s="5"/>
      <c r="D53" s="5"/>
      <c r="E53" s="5"/>
      <c r="F53" s="5"/>
      <c r="G53" s="60"/>
      <c r="H53" s="60"/>
      <c r="I53" s="60"/>
      <c r="J53" s="60"/>
      <c r="K53" s="58" t="str">
        <f>IF(I53&lt;&gt;"",IF( OR( ABS(DATEDIF(I53,Date_Passage,"d") - 1095)&lt;=30,ABS(DATEDIF(I53,Date_Passage,"d") )&gt;=1095),"OK","PAS DANS LES DELAIS"),"")</f>
        <v/>
      </c>
      <c r="L53" s="58" t="str">
        <f>IF(I53="","", DATEDIF(I53,Date_Passage,"d"))</f>
        <v/>
      </c>
      <c r="M53" s="5"/>
      <c r="N53" s="5"/>
      <c r="O53" s="5"/>
      <c r="P53" s="62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9"/>
      <c r="AF53" s="59"/>
      <c r="AG53" s="59"/>
    </row>
    <row r="54" ht="18.0" customHeight="1">
      <c r="A54" s="5"/>
      <c r="B54" s="5"/>
      <c r="C54" s="5"/>
      <c r="D54" s="5"/>
      <c r="E54" s="5"/>
      <c r="F54" s="5"/>
      <c r="G54" s="60"/>
      <c r="H54" s="60"/>
      <c r="I54" s="60"/>
      <c r="J54" s="60"/>
      <c r="K54" s="60"/>
      <c r="L54" s="60"/>
      <c r="M54" s="5"/>
      <c r="N54" s="5"/>
      <c r="O54" s="5"/>
      <c r="P54" s="62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9"/>
      <c r="AF54" s="59"/>
      <c r="AG54" s="59"/>
    </row>
    <row r="55" ht="18.0" customHeight="1">
      <c r="A55" s="5"/>
      <c r="B55" s="5"/>
      <c r="C55" s="5"/>
      <c r="D55" s="5"/>
      <c r="E55" s="5"/>
      <c r="F55" s="5"/>
      <c r="G55" s="60"/>
      <c r="H55" s="60"/>
      <c r="I55" s="60"/>
      <c r="J55" s="60"/>
      <c r="K55" s="60"/>
      <c r="L55" s="60"/>
      <c r="M55" s="5"/>
      <c r="N55" s="5"/>
      <c r="O55" s="5"/>
      <c r="P55" s="62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9"/>
      <c r="AF55" s="59"/>
      <c r="AG55" s="59"/>
    </row>
    <row r="56" ht="18.0" customHeight="1">
      <c r="A56" s="5"/>
      <c r="B56" s="5"/>
      <c r="C56" s="5"/>
      <c r="D56" s="5"/>
      <c r="E56" s="5"/>
      <c r="F56" s="5"/>
      <c r="G56" s="60"/>
      <c r="H56" s="60"/>
      <c r="I56" s="60"/>
      <c r="J56" s="60"/>
      <c r="K56" s="60"/>
      <c r="L56" s="60"/>
      <c r="M56" s="5"/>
      <c r="N56" s="5"/>
      <c r="O56" s="5"/>
      <c r="P56" s="62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9"/>
      <c r="AF56" s="59"/>
      <c r="AG56" s="59"/>
    </row>
    <row r="57" ht="18.0" customHeight="1">
      <c r="A57" s="5"/>
      <c r="B57" s="5"/>
      <c r="C57" s="5"/>
      <c r="D57" s="5"/>
      <c r="E57" s="5"/>
      <c r="F57" s="5"/>
      <c r="G57" s="60"/>
      <c r="H57" s="60"/>
      <c r="I57" s="60"/>
      <c r="J57" s="60"/>
      <c r="K57" s="60"/>
      <c r="L57" s="60"/>
      <c r="M57" s="5"/>
      <c r="N57" s="5"/>
      <c r="O57" s="5"/>
      <c r="P57" s="62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9"/>
      <c r="AF57" s="59"/>
      <c r="AG57" s="59"/>
    </row>
    <row r="58" ht="18.0" customHeight="1">
      <c r="A58" s="5"/>
      <c r="B58" s="5"/>
      <c r="C58" s="5"/>
      <c r="D58" s="5"/>
      <c r="E58" s="5"/>
      <c r="F58" s="5"/>
      <c r="G58" s="60"/>
      <c r="H58" s="60"/>
      <c r="I58" s="60"/>
      <c r="J58" s="60"/>
      <c r="K58" s="60"/>
      <c r="L58" s="60"/>
      <c r="M58" s="5"/>
      <c r="N58" s="5"/>
      <c r="O58" s="5"/>
      <c r="P58" s="62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9"/>
      <c r="AF58" s="59"/>
      <c r="AG58" s="59"/>
    </row>
    <row r="59" ht="18.0" customHeight="1">
      <c r="A59" s="5"/>
      <c r="B59" s="5"/>
      <c r="C59" s="5"/>
      <c r="D59" s="5"/>
      <c r="E59" s="5"/>
      <c r="F59" s="5"/>
      <c r="G59" s="60"/>
      <c r="H59" s="60"/>
      <c r="I59" s="60"/>
      <c r="J59" s="60"/>
      <c r="K59" s="60"/>
      <c r="L59" s="60"/>
      <c r="M59" s="5"/>
      <c r="N59" s="5"/>
      <c r="O59" s="5"/>
      <c r="P59" s="62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9"/>
      <c r="AF59" s="59"/>
      <c r="AG59" s="59"/>
    </row>
    <row r="60" ht="18.0" customHeight="1">
      <c r="A60" s="5"/>
      <c r="B60" s="5"/>
      <c r="C60" s="5"/>
      <c r="D60" s="5"/>
      <c r="E60" s="5"/>
      <c r="F60" s="5"/>
      <c r="G60" s="60"/>
      <c r="H60" s="60"/>
      <c r="I60" s="60"/>
      <c r="J60" s="60"/>
      <c r="K60" s="60"/>
      <c r="L60" s="60"/>
      <c r="M60" s="5"/>
      <c r="N60" s="5"/>
      <c r="O60" s="5"/>
      <c r="P60" s="62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9"/>
      <c r="AF60" s="59"/>
      <c r="AG60" s="59"/>
    </row>
    <row r="61" ht="18.0" customHeight="1">
      <c r="A61" s="5"/>
      <c r="B61" s="5"/>
      <c r="C61" s="5"/>
      <c r="D61" s="5"/>
      <c r="E61" s="5"/>
      <c r="F61" s="5"/>
      <c r="G61" s="60"/>
      <c r="H61" s="60"/>
      <c r="I61" s="60"/>
      <c r="J61" s="60"/>
      <c r="K61" s="60"/>
      <c r="L61" s="60"/>
      <c r="M61" s="5"/>
      <c r="N61" s="5"/>
      <c r="O61" s="5"/>
      <c r="P61" s="62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9"/>
      <c r="AF61" s="59"/>
      <c r="AG61" s="59"/>
    </row>
    <row r="62" ht="18.0" customHeight="1">
      <c r="A62" s="5"/>
      <c r="B62" s="5"/>
      <c r="C62" s="5"/>
      <c r="D62" s="5"/>
      <c r="E62" s="5"/>
      <c r="F62" s="5"/>
      <c r="G62" s="60"/>
      <c r="H62" s="60"/>
      <c r="I62" s="60"/>
      <c r="J62" s="60"/>
      <c r="K62" s="60"/>
      <c r="L62" s="60"/>
      <c r="M62" s="5"/>
      <c r="N62" s="5"/>
      <c r="O62" s="5"/>
      <c r="P62" s="62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9"/>
      <c r="AF62" s="59"/>
      <c r="AG62" s="59"/>
    </row>
    <row r="63" ht="18.0" customHeight="1">
      <c r="A63" s="5"/>
      <c r="B63" s="5"/>
      <c r="C63" s="5"/>
      <c r="D63" s="5"/>
      <c r="E63" s="5"/>
      <c r="F63" s="5"/>
      <c r="G63" s="60"/>
      <c r="H63" s="60"/>
      <c r="I63" s="60"/>
      <c r="J63" s="60"/>
      <c r="K63" s="60"/>
      <c r="L63" s="60"/>
      <c r="M63" s="5"/>
      <c r="N63" s="5"/>
      <c r="O63" s="5"/>
      <c r="P63" s="62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9"/>
      <c r="AF63" s="59"/>
      <c r="AG63" s="59"/>
    </row>
    <row r="64" ht="18.0" customHeight="1">
      <c r="A64" s="5"/>
      <c r="B64" s="5"/>
      <c r="C64" s="5"/>
      <c r="D64" s="5"/>
      <c r="E64" s="5"/>
      <c r="F64" s="5"/>
      <c r="G64" s="60"/>
      <c r="H64" s="60"/>
      <c r="I64" s="60"/>
      <c r="J64" s="60"/>
      <c r="K64" s="60"/>
      <c r="L64" s="60"/>
      <c r="M64" s="5"/>
      <c r="N64" s="5"/>
      <c r="O64" s="5"/>
      <c r="P64" s="62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9"/>
      <c r="AF64" s="59"/>
      <c r="AG64" s="59"/>
    </row>
    <row r="65" ht="18.0" customHeight="1">
      <c r="A65" s="5"/>
      <c r="B65" s="5"/>
      <c r="C65" s="5"/>
      <c r="D65" s="5"/>
      <c r="E65" s="5"/>
      <c r="F65" s="5"/>
      <c r="G65" s="60"/>
      <c r="H65" s="60"/>
      <c r="I65" s="60"/>
      <c r="J65" s="60"/>
      <c r="K65" s="60"/>
      <c r="L65" s="60"/>
      <c r="M65" s="5"/>
      <c r="N65" s="5"/>
      <c r="O65" s="5"/>
      <c r="P65" s="62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9"/>
      <c r="AF65" s="59"/>
      <c r="AG65" s="59"/>
    </row>
    <row r="66" ht="18.0" customHeight="1">
      <c r="A66" s="5"/>
      <c r="B66" s="5"/>
      <c r="C66" s="5"/>
      <c r="D66" s="5"/>
      <c r="E66" s="5"/>
      <c r="F66" s="5"/>
      <c r="G66" s="60"/>
      <c r="H66" s="60"/>
      <c r="I66" s="60"/>
      <c r="J66" s="60"/>
      <c r="K66" s="60"/>
      <c r="L66" s="60"/>
      <c r="M66" s="5"/>
      <c r="N66" s="5"/>
      <c r="O66" s="5"/>
      <c r="P66" s="62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9"/>
      <c r="AF66" s="59"/>
      <c r="AG66" s="59"/>
    </row>
    <row r="67" ht="18.0" customHeight="1">
      <c r="A67" s="5"/>
      <c r="B67" s="5"/>
      <c r="C67" s="5"/>
      <c r="D67" s="5"/>
      <c r="E67" s="5"/>
      <c r="F67" s="5"/>
      <c r="G67" s="60"/>
      <c r="H67" s="60"/>
      <c r="I67" s="60"/>
      <c r="J67" s="60"/>
      <c r="K67" s="60"/>
      <c r="L67" s="60"/>
      <c r="M67" s="5"/>
      <c r="N67" s="5"/>
      <c r="O67" s="5"/>
      <c r="P67" s="62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9"/>
      <c r="AF67" s="59"/>
      <c r="AG67" s="59"/>
    </row>
    <row r="68" ht="18.0" customHeight="1">
      <c r="A68" s="5"/>
      <c r="B68" s="5"/>
      <c r="C68" s="5"/>
      <c r="D68" s="5"/>
      <c r="E68" s="5"/>
      <c r="F68" s="5"/>
      <c r="G68" s="60"/>
      <c r="H68" s="60"/>
      <c r="I68" s="60"/>
      <c r="J68" s="60"/>
      <c r="K68" s="60"/>
      <c r="L68" s="60"/>
      <c r="M68" s="5"/>
      <c r="N68" s="5"/>
      <c r="O68" s="5"/>
      <c r="P68" s="62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9"/>
      <c r="AF68" s="59"/>
      <c r="AG68" s="59"/>
    </row>
    <row r="69" ht="18.0" customHeight="1">
      <c r="A69" s="5"/>
      <c r="B69" s="5"/>
      <c r="C69" s="5"/>
      <c r="D69" s="5"/>
      <c r="E69" s="5"/>
      <c r="F69" s="5"/>
      <c r="G69" s="60"/>
      <c r="H69" s="60"/>
      <c r="I69" s="60"/>
      <c r="J69" s="60"/>
      <c r="K69" s="60"/>
      <c r="L69" s="60"/>
      <c r="M69" s="5"/>
      <c r="N69" s="5"/>
      <c r="O69" s="5"/>
      <c r="P69" s="62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9"/>
      <c r="AF69" s="59"/>
      <c r="AG69" s="59"/>
    </row>
    <row r="70" ht="18.0" customHeight="1">
      <c r="A70" s="5"/>
      <c r="B70" s="5"/>
      <c r="C70" s="5"/>
      <c r="D70" s="5"/>
      <c r="E70" s="5"/>
      <c r="F70" s="5"/>
      <c r="G70" s="60"/>
      <c r="H70" s="60"/>
      <c r="I70" s="60"/>
      <c r="J70" s="60"/>
      <c r="K70" s="60"/>
      <c r="L70" s="60"/>
      <c r="M70" s="5"/>
      <c r="N70" s="5"/>
      <c r="O70" s="5"/>
      <c r="P70" s="62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9"/>
      <c r="AF70" s="59"/>
      <c r="AG70" s="59"/>
    </row>
    <row r="71" ht="18.0" customHeight="1">
      <c r="A71" s="5"/>
      <c r="B71" s="5"/>
      <c r="C71" s="5"/>
      <c r="D71" s="5"/>
      <c r="E71" s="5"/>
      <c r="F71" s="5"/>
      <c r="G71" s="60"/>
      <c r="H71" s="60"/>
      <c r="I71" s="60"/>
      <c r="J71" s="60"/>
      <c r="K71" s="60"/>
      <c r="L71" s="60"/>
      <c r="M71" s="5"/>
      <c r="N71" s="5"/>
      <c r="O71" s="5"/>
      <c r="P71" s="62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9"/>
      <c r="AF71" s="59"/>
      <c r="AG71" s="59"/>
    </row>
    <row r="72" ht="18.0" customHeight="1">
      <c r="A72" s="5"/>
      <c r="B72" s="5"/>
      <c r="C72" s="5"/>
      <c r="D72" s="5"/>
      <c r="E72" s="5"/>
      <c r="F72" s="5"/>
      <c r="G72" s="60"/>
      <c r="H72" s="60"/>
      <c r="I72" s="60"/>
      <c r="J72" s="60"/>
      <c r="K72" s="60"/>
      <c r="L72" s="60"/>
      <c r="M72" s="5"/>
      <c r="N72" s="5"/>
      <c r="O72" s="5"/>
      <c r="P72" s="62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9"/>
      <c r="AF72" s="59"/>
      <c r="AG72" s="59"/>
    </row>
    <row r="73" ht="18.0" customHeight="1">
      <c r="A73" s="5"/>
      <c r="B73" s="5"/>
      <c r="C73" s="5"/>
      <c r="D73" s="5"/>
      <c r="E73" s="5"/>
      <c r="F73" s="5"/>
      <c r="G73" s="60"/>
      <c r="H73" s="60"/>
      <c r="I73" s="60"/>
      <c r="J73" s="60"/>
      <c r="K73" s="60"/>
      <c r="L73" s="60"/>
      <c r="M73" s="5"/>
      <c r="N73" s="5"/>
      <c r="O73" s="5"/>
      <c r="P73" s="62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9"/>
      <c r="AF73" s="59"/>
      <c r="AG73" s="59"/>
    </row>
    <row r="74" ht="18.0" customHeight="1">
      <c r="A74" s="5"/>
      <c r="B74" s="5"/>
      <c r="C74" s="5"/>
      <c r="D74" s="5"/>
      <c r="E74" s="5"/>
      <c r="F74" s="5"/>
      <c r="G74" s="60"/>
      <c r="H74" s="60"/>
      <c r="I74" s="60"/>
      <c r="J74" s="60"/>
      <c r="K74" s="60"/>
      <c r="L74" s="60"/>
      <c r="M74" s="5"/>
      <c r="N74" s="5"/>
      <c r="O74" s="5"/>
      <c r="P74" s="62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9"/>
      <c r="AF74" s="59"/>
      <c r="AG74" s="59"/>
    </row>
    <row r="75" ht="18.0" customHeight="1">
      <c r="A75" s="5"/>
      <c r="B75" s="5"/>
      <c r="C75" s="5"/>
      <c r="D75" s="5"/>
      <c r="E75" s="5"/>
      <c r="F75" s="5"/>
      <c r="G75" s="60"/>
      <c r="H75" s="60"/>
      <c r="I75" s="60"/>
      <c r="J75" s="60"/>
      <c r="K75" s="60"/>
      <c r="L75" s="60"/>
      <c r="M75" s="5"/>
      <c r="N75" s="5"/>
      <c r="O75" s="5"/>
      <c r="P75" s="62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9"/>
      <c r="AF75" s="59"/>
      <c r="AG75" s="59"/>
    </row>
    <row r="76" ht="18.0" customHeight="1">
      <c r="A76" s="5"/>
      <c r="B76" s="5"/>
      <c r="C76" s="5"/>
      <c r="D76" s="5"/>
      <c r="E76" s="5"/>
      <c r="F76" s="5"/>
      <c r="G76" s="60"/>
      <c r="H76" s="60"/>
      <c r="I76" s="60"/>
      <c r="J76" s="60"/>
      <c r="K76" s="60"/>
      <c r="L76" s="60"/>
      <c r="M76" s="5"/>
      <c r="N76" s="5"/>
      <c r="O76" s="5"/>
      <c r="P76" s="62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9"/>
      <c r="AF76" s="59"/>
      <c r="AG76" s="59"/>
    </row>
    <row r="77" ht="18.0" customHeight="1">
      <c r="A77" s="5"/>
      <c r="B77" s="5"/>
      <c r="C77" s="5"/>
      <c r="D77" s="5"/>
      <c r="E77" s="5"/>
      <c r="F77" s="5"/>
      <c r="G77" s="60"/>
      <c r="H77" s="60"/>
      <c r="I77" s="60"/>
      <c r="J77" s="60"/>
      <c r="K77" s="60"/>
      <c r="L77" s="60"/>
      <c r="M77" s="5"/>
      <c r="N77" s="5"/>
      <c r="O77" s="5"/>
      <c r="P77" s="62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9"/>
      <c r="AF77" s="59"/>
      <c r="AG77" s="59"/>
    </row>
    <row r="78" ht="18.0" customHeight="1">
      <c r="A78" s="5"/>
      <c r="B78" s="5"/>
      <c r="C78" s="5"/>
      <c r="D78" s="5"/>
      <c r="E78" s="5"/>
      <c r="F78" s="5"/>
      <c r="G78" s="60"/>
      <c r="H78" s="60"/>
      <c r="I78" s="60"/>
      <c r="J78" s="60"/>
      <c r="K78" s="60"/>
      <c r="L78" s="60"/>
      <c r="M78" s="5"/>
      <c r="N78" s="5"/>
      <c r="O78" s="5"/>
      <c r="P78" s="62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9"/>
      <c r="AF78" s="59"/>
      <c r="AG78" s="59"/>
    </row>
    <row r="79" ht="18.0" customHeight="1">
      <c r="A79" s="5"/>
      <c r="B79" s="5"/>
      <c r="C79" s="5"/>
      <c r="D79" s="5"/>
      <c r="E79" s="5"/>
      <c r="F79" s="5"/>
      <c r="G79" s="60"/>
      <c r="H79" s="60"/>
      <c r="I79" s="60"/>
      <c r="J79" s="60"/>
      <c r="K79" s="60"/>
      <c r="L79" s="60"/>
      <c r="M79" s="5"/>
      <c r="N79" s="5"/>
      <c r="O79" s="5"/>
      <c r="P79" s="62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9"/>
      <c r="AF79" s="59"/>
      <c r="AG79" s="59"/>
    </row>
    <row r="80" ht="18.0" customHeight="1">
      <c r="A80" s="5"/>
      <c r="B80" s="5"/>
      <c r="C80" s="5"/>
      <c r="D80" s="5"/>
      <c r="E80" s="5"/>
      <c r="F80" s="5"/>
      <c r="G80" s="60"/>
      <c r="H80" s="60"/>
      <c r="I80" s="60"/>
      <c r="J80" s="60"/>
      <c r="K80" s="60"/>
      <c r="L80" s="60"/>
      <c r="M80" s="5"/>
      <c r="N80" s="5"/>
      <c r="O80" s="5"/>
      <c r="P80" s="62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9"/>
      <c r="AF80" s="59"/>
      <c r="AG80" s="59"/>
    </row>
    <row r="81" ht="18.0" customHeight="1">
      <c r="A81" s="5"/>
      <c r="B81" s="5"/>
      <c r="C81" s="5"/>
      <c r="D81" s="5"/>
      <c r="E81" s="5"/>
      <c r="F81" s="5"/>
      <c r="G81" s="60"/>
      <c r="H81" s="60"/>
      <c r="I81" s="60"/>
      <c r="J81" s="60"/>
      <c r="K81" s="60"/>
      <c r="L81" s="60"/>
      <c r="M81" s="5"/>
      <c r="N81" s="5"/>
      <c r="O81" s="5"/>
      <c r="P81" s="62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9"/>
      <c r="AF81" s="59"/>
      <c r="AG81" s="59"/>
    </row>
    <row r="82" ht="18.0" customHeight="1">
      <c r="A82" s="5"/>
      <c r="B82" s="5"/>
      <c r="C82" s="5"/>
      <c r="D82" s="5"/>
      <c r="E82" s="5"/>
      <c r="F82" s="5"/>
      <c r="G82" s="60"/>
      <c r="H82" s="60"/>
      <c r="I82" s="60"/>
      <c r="J82" s="60"/>
      <c r="K82" s="60"/>
      <c r="L82" s="60"/>
      <c r="M82" s="5"/>
      <c r="N82" s="5"/>
      <c r="O82" s="5"/>
      <c r="P82" s="62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9"/>
      <c r="AF82" s="59"/>
      <c r="AG82" s="59"/>
    </row>
    <row r="83" ht="18.0" customHeight="1">
      <c r="A83" s="5"/>
      <c r="B83" s="5"/>
      <c r="C83" s="5"/>
      <c r="D83" s="5"/>
      <c r="E83" s="5"/>
      <c r="F83" s="5"/>
      <c r="G83" s="60"/>
      <c r="H83" s="60"/>
      <c r="I83" s="60"/>
      <c r="J83" s="60"/>
      <c r="K83" s="60"/>
      <c r="L83" s="60"/>
      <c r="M83" s="5"/>
      <c r="N83" s="5"/>
      <c r="O83" s="5"/>
      <c r="P83" s="62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9"/>
      <c r="AF83" s="59"/>
      <c r="AG83" s="59"/>
    </row>
    <row r="84" ht="18.0" customHeight="1">
      <c r="A84" s="5"/>
      <c r="B84" s="5"/>
      <c r="C84" s="5"/>
      <c r="D84" s="5"/>
      <c r="E84" s="5"/>
      <c r="F84" s="5"/>
      <c r="G84" s="60"/>
      <c r="H84" s="60"/>
      <c r="I84" s="60"/>
      <c r="J84" s="60"/>
      <c r="K84" s="60"/>
      <c r="L84" s="60"/>
      <c r="M84" s="5"/>
      <c r="N84" s="5"/>
      <c r="O84" s="5"/>
      <c r="P84" s="62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9"/>
      <c r="AF84" s="59"/>
      <c r="AG84" s="59"/>
    </row>
    <row r="85" ht="18.0" customHeight="1">
      <c r="A85" s="5"/>
      <c r="B85" s="5"/>
      <c r="C85" s="5"/>
      <c r="D85" s="5"/>
      <c r="E85" s="5"/>
      <c r="F85" s="5"/>
      <c r="G85" s="60"/>
      <c r="H85" s="60"/>
      <c r="I85" s="60"/>
      <c r="J85" s="60"/>
      <c r="K85" s="60"/>
      <c r="L85" s="60"/>
      <c r="M85" s="5"/>
      <c r="N85" s="5"/>
      <c r="O85" s="5"/>
      <c r="P85" s="62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9"/>
      <c r="AF85" s="59"/>
      <c r="AG85" s="59"/>
    </row>
    <row r="86" ht="18.0" customHeight="1">
      <c r="A86" s="5"/>
      <c r="B86" s="5"/>
      <c r="C86" s="5"/>
      <c r="D86" s="5"/>
      <c r="E86" s="5"/>
      <c r="F86" s="5"/>
      <c r="G86" s="60"/>
      <c r="H86" s="60"/>
      <c r="I86" s="60"/>
      <c r="J86" s="60"/>
      <c r="K86" s="60"/>
      <c r="L86" s="60"/>
      <c r="M86" s="5"/>
      <c r="N86" s="5"/>
      <c r="O86" s="5"/>
      <c r="P86" s="62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9"/>
      <c r="AF86" s="59"/>
      <c r="AG86" s="59"/>
    </row>
    <row r="87" ht="18.0" customHeight="1">
      <c r="A87" s="5"/>
      <c r="B87" s="5"/>
      <c r="C87" s="5"/>
      <c r="D87" s="5"/>
      <c r="E87" s="5"/>
      <c r="F87" s="5"/>
      <c r="G87" s="60"/>
      <c r="H87" s="60"/>
      <c r="I87" s="60"/>
      <c r="J87" s="60"/>
      <c r="K87" s="60"/>
      <c r="L87" s="60"/>
      <c r="M87" s="5"/>
      <c r="N87" s="5"/>
      <c r="O87" s="5"/>
      <c r="P87" s="62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9"/>
      <c r="AF87" s="59"/>
      <c r="AG87" s="59"/>
    </row>
    <row r="88" ht="18.0" customHeight="1">
      <c r="A88" s="5"/>
      <c r="B88" s="5"/>
      <c r="C88" s="5"/>
      <c r="D88" s="5"/>
      <c r="E88" s="5"/>
      <c r="F88" s="5"/>
      <c r="G88" s="60"/>
      <c r="H88" s="60"/>
      <c r="I88" s="60"/>
      <c r="J88" s="60"/>
      <c r="K88" s="60"/>
      <c r="L88" s="60"/>
      <c r="M88" s="5"/>
      <c r="N88" s="5"/>
      <c r="O88" s="5"/>
      <c r="P88" s="62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9"/>
      <c r="AF88" s="59"/>
      <c r="AG88" s="59"/>
    </row>
    <row r="89" ht="18.0" customHeight="1">
      <c r="A89" s="5"/>
      <c r="B89" s="5"/>
      <c r="C89" s="5"/>
      <c r="D89" s="5"/>
      <c r="E89" s="5"/>
      <c r="F89" s="5"/>
      <c r="G89" s="60"/>
      <c r="H89" s="60"/>
      <c r="I89" s="60"/>
      <c r="J89" s="60"/>
      <c r="K89" s="60"/>
      <c r="L89" s="60"/>
      <c r="M89" s="5"/>
      <c r="N89" s="5"/>
      <c r="O89" s="5"/>
      <c r="P89" s="62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9"/>
      <c r="AF89" s="59"/>
      <c r="AG89" s="59"/>
    </row>
    <row r="90" ht="18.0" customHeight="1">
      <c r="A90" s="5"/>
      <c r="B90" s="5"/>
      <c r="C90" s="5"/>
      <c r="D90" s="5"/>
      <c r="E90" s="5"/>
      <c r="F90" s="5"/>
      <c r="G90" s="60"/>
      <c r="H90" s="60"/>
      <c r="I90" s="60"/>
      <c r="J90" s="60"/>
      <c r="K90" s="60"/>
      <c r="L90" s="60"/>
      <c r="M90" s="5"/>
      <c r="N90" s="5"/>
      <c r="O90" s="5"/>
      <c r="P90" s="62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9"/>
      <c r="AF90" s="59"/>
      <c r="AG90" s="59"/>
    </row>
    <row r="91" ht="18.0" customHeight="1">
      <c r="A91" s="5"/>
      <c r="B91" s="5"/>
      <c r="C91" s="5"/>
      <c r="D91" s="5"/>
      <c r="E91" s="5"/>
      <c r="F91" s="5"/>
      <c r="G91" s="60"/>
      <c r="H91" s="60"/>
      <c r="I91" s="60"/>
      <c r="J91" s="60"/>
      <c r="K91" s="60"/>
      <c r="L91" s="60"/>
      <c r="M91" s="5"/>
      <c r="N91" s="5"/>
      <c r="O91" s="5"/>
      <c r="P91" s="62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9"/>
      <c r="AF91" s="59"/>
      <c r="AG91" s="59"/>
    </row>
    <row r="92" ht="18.0" customHeight="1">
      <c r="A92" s="5"/>
      <c r="B92" s="5"/>
      <c r="C92" s="5"/>
      <c r="D92" s="5"/>
      <c r="E92" s="5"/>
      <c r="F92" s="5"/>
      <c r="G92" s="60"/>
      <c r="H92" s="60"/>
      <c r="I92" s="60"/>
      <c r="J92" s="60"/>
      <c r="K92" s="60"/>
      <c r="L92" s="60"/>
      <c r="M92" s="5"/>
      <c r="N92" s="5"/>
      <c r="O92" s="5"/>
      <c r="P92" s="62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9"/>
      <c r="AF92" s="59"/>
      <c r="AG92" s="59"/>
    </row>
    <row r="93" ht="18.0" customHeight="1">
      <c r="A93" s="5"/>
      <c r="B93" s="5"/>
      <c r="C93" s="5"/>
      <c r="D93" s="5"/>
      <c r="E93" s="5"/>
      <c r="F93" s="5"/>
      <c r="G93" s="60"/>
      <c r="H93" s="60"/>
      <c r="I93" s="60"/>
      <c r="J93" s="60"/>
      <c r="K93" s="60"/>
      <c r="L93" s="60"/>
      <c r="M93" s="5"/>
      <c r="N93" s="5"/>
      <c r="O93" s="5"/>
      <c r="P93" s="62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9"/>
      <c r="AF93" s="59"/>
      <c r="AG93" s="59"/>
    </row>
    <row r="94" ht="18.0" customHeight="1">
      <c r="A94" s="5"/>
      <c r="B94" s="5"/>
      <c r="C94" s="5"/>
      <c r="D94" s="5"/>
      <c r="E94" s="5"/>
      <c r="F94" s="5"/>
      <c r="G94" s="60"/>
      <c r="H94" s="60"/>
      <c r="I94" s="60"/>
      <c r="J94" s="60"/>
      <c r="K94" s="60"/>
      <c r="L94" s="60"/>
      <c r="M94" s="5"/>
      <c r="N94" s="5"/>
      <c r="O94" s="5"/>
      <c r="P94" s="62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9"/>
      <c r="AF94" s="59"/>
      <c r="AG94" s="59"/>
    </row>
    <row r="95" ht="18.0" customHeight="1">
      <c r="A95" s="5"/>
      <c r="B95" s="5"/>
      <c r="C95" s="5"/>
      <c r="D95" s="5"/>
      <c r="E95" s="5"/>
      <c r="F95" s="5"/>
      <c r="G95" s="60"/>
      <c r="H95" s="60"/>
      <c r="I95" s="60"/>
      <c r="J95" s="60"/>
      <c r="K95" s="60"/>
      <c r="L95" s="60"/>
      <c r="M95" s="5"/>
      <c r="N95" s="5"/>
      <c r="O95" s="5"/>
      <c r="P95" s="62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9"/>
      <c r="AF95" s="59"/>
      <c r="AG95" s="59"/>
    </row>
    <row r="96" ht="18.0" customHeight="1">
      <c r="A96" s="5"/>
      <c r="B96" s="5"/>
      <c r="C96" s="5"/>
      <c r="D96" s="5"/>
      <c r="E96" s="5"/>
      <c r="F96" s="5"/>
      <c r="G96" s="60"/>
      <c r="H96" s="60"/>
      <c r="I96" s="60"/>
      <c r="J96" s="60"/>
      <c r="K96" s="60"/>
      <c r="L96" s="60"/>
      <c r="M96" s="5"/>
      <c r="N96" s="5"/>
      <c r="O96" s="5"/>
      <c r="P96" s="62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9"/>
      <c r="AF96" s="59"/>
      <c r="AG96" s="59"/>
    </row>
    <row r="97" ht="18.0" customHeight="1">
      <c r="A97" s="5"/>
      <c r="B97" s="5"/>
      <c r="C97" s="5"/>
      <c r="D97" s="5"/>
      <c r="E97" s="5"/>
      <c r="F97" s="5"/>
      <c r="G97" s="60"/>
      <c r="H97" s="60"/>
      <c r="I97" s="60"/>
      <c r="J97" s="60"/>
      <c r="K97" s="60"/>
      <c r="L97" s="60"/>
      <c r="M97" s="5"/>
      <c r="N97" s="5"/>
      <c r="O97" s="5"/>
      <c r="P97" s="62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9"/>
      <c r="AF97" s="59"/>
      <c r="AG97" s="59"/>
    </row>
    <row r="98" ht="18.0" customHeight="1">
      <c r="A98" s="5"/>
      <c r="B98" s="5"/>
      <c r="C98" s="5"/>
      <c r="D98" s="5"/>
      <c r="E98" s="5"/>
      <c r="F98" s="5"/>
      <c r="G98" s="60"/>
      <c r="H98" s="60"/>
      <c r="I98" s="60"/>
      <c r="J98" s="60"/>
      <c r="K98" s="60"/>
      <c r="L98" s="60"/>
      <c r="M98" s="5"/>
      <c r="N98" s="5"/>
      <c r="O98" s="5"/>
      <c r="P98" s="62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9"/>
      <c r="AF98" s="59"/>
      <c r="AG98" s="59"/>
    </row>
    <row r="99" ht="18.0" customHeight="1">
      <c r="A99" s="5"/>
      <c r="B99" s="5"/>
      <c r="C99" s="5"/>
      <c r="D99" s="5"/>
      <c r="E99" s="5"/>
      <c r="F99" s="5"/>
      <c r="G99" s="60"/>
      <c r="H99" s="60"/>
      <c r="I99" s="60"/>
      <c r="J99" s="60"/>
      <c r="K99" s="60"/>
      <c r="L99" s="60"/>
      <c r="M99" s="5"/>
      <c r="N99" s="5"/>
      <c r="O99" s="5"/>
      <c r="P99" s="62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9"/>
      <c r="AF99" s="59"/>
      <c r="AG99" s="59"/>
    </row>
    <row r="100" ht="18.0" customHeight="1">
      <c r="A100" s="5"/>
      <c r="B100" s="5"/>
      <c r="C100" s="5"/>
      <c r="D100" s="5"/>
      <c r="E100" s="5"/>
      <c r="F100" s="5"/>
      <c r="G100" s="60"/>
      <c r="H100" s="60"/>
      <c r="I100" s="60"/>
      <c r="J100" s="60"/>
      <c r="K100" s="60"/>
      <c r="L100" s="60"/>
      <c r="M100" s="5"/>
      <c r="N100" s="5"/>
      <c r="O100" s="5"/>
      <c r="P100" s="62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9"/>
      <c r="AF100" s="59"/>
      <c r="AG100" s="59"/>
    </row>
    <row r="101" ht="18.0" customHeight="1">
      <c r="A101" s="5"/>
      <c r="B101" s="5"/>
      <c r="C101" s="5"/>
      <c r="D101" s="5"/>
      <c r="E101" s="5"/>
      <c r="F101" s="5"/>
      <c r="G101" s="60"/>
      <c r="H101" s="60"/>
      <c r="I101" s="60"/>
      <c r="J101" s="60"/>
      <c r="K101" s="60"/>
      <c r="L101" s="60"/>
      <c r="M101" s="5"/>
      <c r="N101" s="5"/>
      <c r="O101" s="5"/>
      <c r="P101" s="62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9"/>
      <c r="AF101" s="59"/>
      <c r="AG101" s="59"/>
    </row>
    <row r="102" ht="18.0" customHeight="1">
      <c r="A102" s="5"/>
      <c r="B102" s="5"/>
      <c r="C102" s="5"/>
      <c r="D102" s="5"/>
      <c r="E102" s="5"/>
      <c r="F102" s="5"/>
      <c r="G102" s="60"/>
      <c r="H102" s="60"/>
      <c r="I102" s="60"/>
      <c r="J102" s="60"/>
      <c r="K102" s="60"/>
      <c r="L102" s="60"/>
      <c r="M102" s="5"/>
      <c r="N102" s="5"/>
      <c r="O102" s="5"/>
      <c r="P102" s="62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9"/>
      <c r="AF102" s="59"/>
      <c r="AG102" s="59"/>
    </row>
    <row r="103" ht="18.0" customHeight="1">
      <c r="A103" s="5"/>
      <c r="B103" s="5"/>
      <c r="C103" s="5"/>
      <c r="D103" s="5"/>
      <c r="E103" s="5"/>
      <c r="F103" s="5"/>
      <c r="G103" s="60"/>
      <c r="H103" s="60"/>
      <c r="I103" s="60"/>
      <c r="J103" s="60"/>
      <c r="K103" s="60"/>
      <c r="L103" s="60"/>
      <c r="M103" s="5"/>
      <c r="N103" s="5"/>
      <c r="O103" s="5"/>
      <c r="P103" s="62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9"/>
      <c r="AF103" s="59"/>
      <c r="AG103" s="59"/>
    </row>
    <row r="104" ht="18.0" customHeight="1">
      <c r="A104" s="5"/>
      <c r="B104" s="5"/>
      <c r="C104" s="5"/>
      <c r="D104" s="5"/>
      <c r="E104" s="5"/>
      <c r="F104" s="5"/>
      <c r="G104" s="60"/>
      <c r="H104" s="60"/>
      <c r="I104" s="60"/>
      <c r="J104" s="60"/>
      <c r="K104" s="60"/>
      <c r="L104" s="60"/>
      <c r="M104" s="5"/>
      <c r="N104" s="5"/>
      <c r="O104" s="5"/>
      <c r="P104" s="62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9"/>
      <c r="AF104" s="59"/>
      <c r="AG104" s="59"/>
    </row>
    <row r="105" ht="18.0" customHeight="1">
      <c r="A105" s="5"/>
      <c r="B105" s="5"/>
      <c r="C105" s="5"/>
      <c r="D105" s="5"/>
      <c r="E105" s="5"/>
      <c r="F105" s="5"/>
      <c r="G105" s="60"/>
      <c r="H105" s="60"/>
      <c r="I105" s="60"/>
      <c r="J105" s="60"/>
      <c r="K105" s="60"/>
      <c r="L105" s="60"/>
      <c r="M105" s="5"/>
      <c r="N105" s="5"/>
      <c r="O105" s="5"/>
      <c r="P105" s="62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9"/>
      <c r="AF105" s="59"/>
      <c r="AG105" s="59"/>
    </row>
    <row r="106" ht="18.0" customHeight="1">
      <c r="A106" s="5"/>
      <c r="B106" s="5"/>
      <c r="C106" s="5"/>
      <c r="D106" s="5"/>
      <c r="E106" s="5"/>
      <c r="F106" s="5"/>
      <c r="G106" s="60"/>
      <c r="H106" s="60"/>
      <c r="I106" s="60"/>
      <c r="J106" s="60"/>
      <c r="K106" s="60"/>
      <c r="L106" s="60"/>
      <c r="M106" s="5"/>
      <c r="N106" s="5"/>
      <c r="O106" s="5"/>
      <c r="P106" s="62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9"/>
      <c r="AF106" s="59"/>
      <c r="AG106" s="59"/>
    </row>
    <row r="107" ht="18.0" customHeight="1">
      <c r="A107" s="5"/>
      <c r="B107" s="5"/>
      <c r="C107" s="5"/>
      <c r="D107" s="5"/>
      <c r="E107" s="5"/>
      <c r="F107" s="5"/>
      <c r="G107" s="60"/>
      <c r="H107" s="60"/>
      <c r="I107" s="60"/>
      <c r="J107" s="60"/>
      <c r="K107" s="60"/>
      <c r="L107" s="60"/>
      <c r="M107" s="5"/>
      <c r="N107" s="5"/>
      <c r="O107" s="5"/>
      <c r="P107" s="62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9"/>
      <c r="AF107" s="59"/>
      <c r="AG107" s="59"/>
    </row>
    <row r="108" ht="18.0" customHeight="1">
      <c r="A108" s="5"/>
      <c r="B108" s="5"/>
      <c r="C108" s="5"/>
      <c r="D108" s="5"/>
      <c r="E108" s="5"/>
      <c r="F108" s="5"/>
      <c r="G108" s="60"/>
      <c r="H108" s="60"/>
      <c r="I108" s="60"/>
      <c r="J108" s="60"/>
      <c r="K108" s="60"/>
      <c r="L108" s="60"/>
      <c r="M108" s="5"/>
      <c r="N108" s="5"/>
      <c r="O108" s="5"/>
      <c r="P108" s="62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9"/>
      <c r="AF108" s="59"/>
      <c r="AG108" s="59"/>
    </row>
    <row r="109" ht="18.0" customHeight="1">
      <c r="A109" s="5"/>
      <c r="B109" s="5"/>
      <c r="C109" s="5"/>
      <c r="D109" s="5"/>
      <c r="E109" s="5"/>
      <c r="F109" s="5"/>
      <c r="G109" s="60"/>
      <c r="H109" s="60"/>
      <c r="I109" s="60"/>
      <c r="J109" s="60"/>
      <c r="K109" s="60"/>
      <c r="L109" s="60"/>
      <c r="M109" s="5"/>
      <c r="N109" s="5"/>
      <c r="O109" s="5"/>
      <c r="P109" s="62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9"/>
      <c r="AF109" s="59"/>
      <c r="AG109" s="59"/>
    </row>
    <row r="110" ht="18.0" customHeight="1">
      <c r="A110" s="5"/>
      <c r="B110" s="5"/>
      <c r="C110" s="5"/>
      <c r="D110" s="5"/>
      <c r="E110" s="5"/>
      <c r="F110" s="5"/>
      <c r="G110" s="60"/>
      <c r="H110" s="60"/>
      <c r="I110" s="60"/>
      <c r="J110" s="60"/>
      <c r="K110" s="60"/>
      <c r="L110" s="60"/>
      <c r="M110" s="5"/>
      <c r="N110" s="5"/>
      <c r="O110" s="5"/>
      <c r="P110" s="62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9"/>
      <c r="AF110" s="59"/>
      <c r="AG110" s="59"/>
    </row>
    <row r="111" ht="18.0" customHeight="1">
      <c r="A111" s="5"/>
      <c r="B111" s="5"/>
      <c r="C111" s="5"/>
      <c r="D111" s="5"/>
      <c r="E111" s="5"/>
      <c r="F111" s="5"/>
      <c r="G111" s="60"/>
      <c r="H111" s="60"/>
      <c r="I111" s="60"/>
      <c r="J111" s="60"/>
      <c r="K111" s="60"/>
      <c r="L111" s="60"/>
      <c r="M111" s="5"/>
      <c r="N111" s="5"/>
      <c r="O111" s="5"/>
      <c r="P111" s="62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9"/>
      <c r="AF111" s="59"/>
      <c r="AG111" s="59"/>
    </row>
    <row r="112" ht="18.0" customHeight="1">
      <c r="A112" s="5"/>
      <c r="B112" s="5"/>
      <c r="C112" s="5"/>
      <c r="D112" s="5"/>
      <c r="E112" s="5"/>
      <c r="F112" s="5"/>
      <c r="G112" s="60"/>
      <c r="H112" s="60"/>
      <c r="I112" s="60"/>
      <c r="J112" s="60"/>
      <c r="K112" s="60"/>
      <c r="L112" s="60"/>
      <c r="M112" s="5"/>
      <c r="N112" s="5"/>
      <c r="O112" s="5"/>
      <c r="P112" s="62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9"/>
      <c r="AF112" s="59"/>
      <c r="AG112" s="59"/>
    </row>
    <row r="113" ht="18.0" customHeight="1">
      <c r="A113" s="5"/>
      <c r="B113" s="5"/>
      <c r="C113" s="5"/>
      <c r="D113" s="5"/>
      <c r="E113" s="5"/>
      <c r="F113" s="5"/>
      <c r="G113" s="60"/>
      <c r="H113" s="60"/>
      <c r="I113" s="60"/>
      <c r="J113" s="60"/>
      <c r="K113" s="60"/>
      <c r="L113" s="60"/>
      <c r="M113" s="5"/>
      <c r="N113" s="5"/>
      <c r="O113" s="5"/>
      <c r="P113" s="62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9"/>
      <c r="AF113" s="59"/>
      <c r="AG113" s="59"/>
    </row>
    <row r="114" ht="18.0" customHeight="1">
      <c r="A114" s="5"/>
      <c r="B114" s="5"/>
      <c r="C114" s="5"/>
      <c r="D114" s="5"/>
      <c r="E114" s="5"/>
      <c r="F114" s="5"/>
      <c r="G114" s="60"/>
      <c r="H114" s="60"/>
      <c r="I114" s="60"/>
      <c r="J114" s="60"/>
      <c r="K114" s="60"/>
      <c r="L114" s="60"/>
      <c r="M114" s="5"/>
      <c r="N114" s="5"/>
      <c r="O114" s="5"/>
      <c r="P114" s="62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9"/>
      <c r="AF114" s="59"/>
      <c r="AG114" s="59"/>
    </row>
    <row r="115" ht="18.0" customHeight="1">
      <c r="A115" s="5"/>
      <c r="B115" s="5"/>
      <c r="C115" s="5"/>
      <c r="D115" s="5"/>
      <c r="E115" s="5"/>
      <c r="F115" s="5"/>
      <c r="G115" s="60"/>
      <c r="H115" s="60"/>
      <c r="I115" s="60"/>
      <c r="J115" s="60"/>
      <c r="K115" s="60"/>
      <c r="L115" s="60"/>
      <c r="M115" s="5"/>
      <c r="N115" s="5"/>
      <c r="O115" s="5"/>
      <c r="P115" s="62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9"/>
      <c r="AF115" s="59"/>
      <c r="AG115" s="59"/>
    </row>
    <row r="116" ht="18.0" customHeight="1">
      <c r="A116" s="5"/>
      <c r="B116" s="5"/>
      <c r="C116" s="5"/>
      <c r="D116" s="5"/>
      <c r="E116" s="5"/>
      <c r="F116" s="5"/>
      <c r="G116" s="60"/>
      <c r="H116" s="60"/>
      <c r="I116" s="60"/>
      <c r="J116" s="60"/>
      <c r="K116" s="60"/>
      <c r="L116" s="60"/>
      <c r="M116" s="5"/>
      <c r="N116" s="5"/>
      <c r="O116" s="5"/>
      <c r="P116" s="62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9"/>
      <c r="AF116" s="59"/>
      <c r="AG116" s="59"/>
    </row>
    <row r="117" ht="18.0" customHeight="1">
      <c r="A117" s="5"/>
      <c r="B117" s="5"/>
      <c r="C117" s="5"/>
      <c r="D117" s="5"/>
      <c r="E117" s="5"/>
      <c r="F117" s="5"/>
      <c r="G117" s="60"/>
      <c r="H117" s="60"/>
      <c r="I117" s="60"/>
      <c r="J117" s="60"/>
      <c r="K117" s="60"/>
      <c r="L117" s="60"/>
      <c r="M117" s="5"/>
      <c r="N117" s="5"/>
      <c r="O117" s="5"/>
      <c r="P117" s="62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9"/>
      <c r="AF117" s="59"/>
      <c r="AG117" s="59"/>
    </row>
    <row r="118" ht="18.0" customHeight="1">
      <c r="A118" s="5"/>
      <c r="B118" s="5"/>
      <c r="C118" s="5"/>
      <c r="D118" s="5"/>
      <c r="E118" s="5"/>
      <c r="F118" s="5"/>
      <c r="G118" s="60"/>
      <c r="H118" s="60"/>
      <c r="I118" s="60"/>
      <c r="J118" s="60"/>
      <c r="K118" s="60"/>
      <c r="L118" s="60"/>
      <c r="M118" s="5"/>
      <c r="N118" s="5"/>
      <c r="O118" s="5"/>
      <c r="P118" s="62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9"/>
      <c r="AF118" s="59"/>
      <c r="AG118" s="59"/>
    </row>
    <row r="119" ht="18.0" customHeight="1">
      <c r="A119" s="5"/>
      <c r="B119" s="5"/>
      <c r="C119" s="5"/>
      <c r="D119" s="5"/>
      <c r="E119" s="5"/>
      <c r="F119" s="5"/>
      <c r="G119" s="60"/>
      <c r="H119" s="60"/>
      <c r="I119" s="60"/>
      <c r="J119" s="60"/>
      <c r="K119" s="60"/>
      <c r="L119" s="60"/>
      <c r="M119" s="5"/>
      <c r="N119" s="5"/>
      <c r="O119" s="5"/>
      <c r="P119" s="62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9"/>
      <c r="AF119" s="59"/>
      <c r="AG119" s="59"/>
    </row>
    <row r="120" ht="18.0" customHeight="1">
      <c r="A120" s="5"/>
      <c r="B120" s="5"/>
      <c r="C120" s="5"/>
      <c r="D120" s="5"/>
      <c r="E120" s="5"/>
      <c r="F120" s="5"/>
      <c r="G120" s="60"/>
      <c r="H120" s="60"/>
      <c r="I120" s="60"/>
      <c r="J120" s="60"/>
      <c r="K120" s="60"/>
      <c r="L120" s="60"/>
      <c r="M120" s="5"/>
      <c r="N120" s="5"/>
      <c r="O120" s="5"/>
      <c r="P120" s="62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9"/>
      <c r="AF120" s="59"/>
      <c r="AG120" s="59"/>
    </row>
    <row r="121" ht="18.0" customHeight="1">
      <c r="A121" s="5"/>
      <c r="B121" s="5"/>
      <c r="C121" s="5"/>
      <c r="D121" s="5"/>
      <c r="E121" s="5"/>
      <c r="F121" s="5"/>
      <c r="G121" s="60"/>
      <c r="H121" s="60"/>
      <c r="I121" s="60"/>
      <c r="J121" s="60"/>
      <c r="K121" s="60"/>
      <c r="L121" s="60"/>
      <c r="M121" s="5"/>
      <c r="N121" s="5"/>
      <c r="O121" s="5"/>
      <c r="P121" s="62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9"/>
      <c r="AF121" s="59"/>
      <c r="AG121" s="59"/>
    </row>
    <row r="122" ht="18.0" customHeight="1">
      <c r="A122" s="5"/>
      <c r="B122" s="5"/>
      <c r="C122" s="5"/>
      <c r="D122" s="5"/>
      <c r="E122" s="5"/>
      <c r="F122" s="5"/>
      <c r="G122" s="60"/>
      <c r="H122" s="60"/>
      <c r="I122" s="60"/>
      <c r="J122" s="60"/>
      <c r="K122" s="60"/>
      <c r="L122" s="60"/>
      <c r="M122" s="5"/>
      <c r="N122" s="5"/>
      <c r="O122" s="5"/>
      <c r="P122" s="62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9"/>
      <c r="AF122" s="59"/>
      <c r="AG122" s="59"/>
    </row>
    <row r="123" ht="18.0" customHeight="1">
      <c r="A123" s="5"/>
      <c r="B123" s="5"/>
      <c r="C123" s="5"/>
      <c r="D123" s="5"/>
      <c r="E123" s="5"/>
      <c r="F123" s="5"/>
      <c r="G123" s="60"/>
      <c r="H123" s="60"/>
      <c r="I123" s="60"/>
      <c r="J123" s="60"/>
      <c r="K123" s="60"/>
      <c r="L123" s="60"/>
      <c r="M123" s="5"/>
      <c r="N123" s="5"/>
      <c r="O123" s="5"/>
      <c r="P123" s="62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9"/>
      <c r="AF123" s="59"/>
      <c r="AG123" s="59"/>
    </row>
    <row r="124" ht="18.0" customHeight="1">
      <c r="A124" s="5"/>
      <c r="B124" s="5"/>
      <c r="C124" s="5"/>
      <c r="D124" s="5"/>
      <c r="E124" s="5"/>
      <c r="F124" s="5"/>
      <c r="G124" s="60"/>
      <c r="H124" s="60"/>
      <c r="I124" s="60"/>
      <c r="J124" s="60"/>
      <c r="K124" s="60"/>
      <c r="L124" s="60"/>
      <c r="M124" s="5"/>
      <c r="N124" s="5"/>
      <c r="O124" s="5"/>
      <c r="P124" s="62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9"/>
      <c r="AF124" s="59"/>
      <c r="AG124" s="59"/>
    </row>
    <row r="125" ht="18.0" customHeight="1">
      <c r="A125" s="5"/>
      <c r="B125" s="5"/>
      <c r="C125" s="5"/>
      <c r="D125" s="5"/>
      <c r="E125" s="5"/>
      <c r="F125" s="5"/>
      <c r="G125" s="60"/>
      <c r="H125" s="60"/>
      <c r="I125" s="60"/>
      <c r="J125" s="60"/>
      <c r="K125" s="60"/>
      <c r="L125" s="60"/>
      <c r="M125" s="5"/>
      <c r="N125" s="5"/>
      <c r="O125" s="5"/>
      <c r="P125" s="62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9"/>
      <c r="AF125" s="59"/>
      <c r="AG125" s="59"/>
    </row>
    <row r="126" ht="18.0" customHeight="1">
      <c r="A126" s="5"/>
      <c r="B126" s="5"/>
      <c r="C126" s="5"/>
      <c r="D126" s="5"/>
      <c r="E126" s="5"/>
      <c r="F126" s="5"/>
      <c r="G126" s="60"/>
      <c r="H126" s="60"/>
      <c r="I126" s="60"/>
      <c r="J126" s="60"/>
      <c r="K126" s="60"/>
      <c r="L126" s="60"/>
      <c r="M126" s="5"/>
      <c r="N126" s="5"/>
      <c r="O126" s="5"/>
      <c r="P126" s="62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9"/>
      <c r="AF126" s="59"/>
      <c r="AG126" s="59"/>
    </row>
    <row r="127" ht="18.0" customHeight="1">
      <c r="A127" s="5"/>
      <c r="B127" s="5"/>
      <c r="C127" s="5"/>
      <c r="D127" s="5"/>
      <c r="E127" s="5"/>
      <c r="F127" s="5"/>
      <c r="G127" s="60"/>
      <c r="H127" s="60"/>
      <c r="I127" s="60"/>
      <c r="J127" s="60"/>
      <c r="K127" s="60"/>
      <c r="L127" s="60"/>
      <c r="M127" s="5"/>
      <c r="N127" s="5"/>
      <c r="O127" s="5"/>
      <c r="P127" s="62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9"/>
      <c r="AF127" s="59"/>
      <c r="AG127" s="59"/>
    </row>
    <row r="128" ht="18.0" customHeight="1">
      <c r="A128" s="5"/>
      <c r="B128" s="5"/>
      <c r="C128" s="5"/>
      <c r="D128" s="5"/>
      <c r="E128" s="5"/>
      <c r="F128" s="5"/>
      <c r="G128" s="60"/>
      <c r="H128" s="60"/>
      <c r="I128" s="60"/>
      <c r="J128" s="60"/>
      <c r="K128" s="60"/>
      <c r="L128" s="60"/>
      <c r="M128" s="5"/>
      <c r="N128" s="5"/>
      <c r="O128" s="5"/>
      <c r="P128" s="62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9"/>
      <c r="AF128" s="59"/>
      <c r="AG128" s="59"/>
    </row>
    <row r="129" ht="18.0" customHeight="1">
      <c r="A129" s="5"/>
      <c r="B129" s="5"/>
      <c r="C129" s="5"/>
      <c r="D129" s="5"/>
      <c r="E129" s="5"/>
      <c r="F129" s="5"/>
      <c r="G129" s="60"/>
      <c r="H129" s="60"/>
      <c r="I129" s="60"/>
      <c r="J129" s="60"/>
      <c r="K129" s="60"/>
      <c r="L129" s="60"/>
      <c r="M129" s="5"/>
      <c r="N129" s="5"/>
      <c r="O129" s="5"/>
      <c r="P129" s="62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9"/>
      <c r="AF129" s="59"/>
      <c r="AG129" s="59"/>
    </row>
    <row r="130" ht="18.0" customHeight="1">
      <c r="A130" s="5"/>
      <c r="B130" s="5"/>
      <c r="C130" s="5"/>
      <c r="D130" s="5"/>
      <c r="E130" s="5"/>
      <c r="F130" s="5"/>
      <c r="G130" s="60"/>
      <c r="H130" s="60"/>
      <c r="I130" s="60"/>
      <c r="J130" s="60"/>
      <c r="K130" s="60"/>
      <c r="L130" s="60"/>
      <c r="M130" s="5"/>
      <c r="N130" s="5"/>
      <c r="O130" s="5"/>
      <c r="P130" s="62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9"/>
      <c r="AF130" s="59"/>
      <c r="AG130" s="59"/>
    </row>
    <row r="131" ht="18.0" customHeight="1">
      <c r="A131" s="5"/>
      <c r="B131" s="5"/>
      <c r="C131" s="5"/>
      <c r="D131" s="5"/>
      <c r="E131" s="5"/>
      <c r="F131" s="5"/>
      <c r="G131" s="60"/>
      <c r="H131" s="60"/>
      <c r="I131" s="60"/>
      <c r="J131" s="60"/>
      <c r="K131" s="60"/>
      <c r="L131" s="60"/>
      <c r="M131" s="5"/>
      <c r="N131" s="5"/>
      <c r="O131" s="5"/>
      <c r="P131" s="62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9"/>
      <c r="AF131" s="59"/>
      <c r="AG131" s="59"/>
    </row>
    <row r="132" ht="18.0" customHeight="1">
      <c r="A132" s="5"/>
      <c r="B132" s="5"/>
      <c r="C132" s="5"/>
      <c r="D132" s="5"/>
      <c r="E132" s="5"/>
      <c r="F132" s="5"/>
      <c r="G132" s="60"/>
      <c r="H132" s="60"/>
      <c r="I132" s="60"/>
      <c r="J132" s="60"/>
      <c r="K132" s="60"/>
      <c r="L132" s="60"/>
      <c r="M132" s="5"/>
      <c r="N132" s="5"/>
      <c r="O132" s="5"/>
      <c r="P132" s="62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9"/>
      <c r="AF132" s="59"/>
      <c r="AG132" s="59"/>
    </row>
    <row r="133" ht="18.0" customHeight="1">
      <c r="A133" s="5"/>
      <c r="B133" s="5"/>
      <c r="C133" s="5"/>
      <c r="D133" s="5"/>
      <c r="E133" s="5"/>
      <c r="F133" s="5"/>
      <c r="G133" s="60"/>
      <c r="H133" s="60"/>
      <c r="I133" s="60"/>
      <c r="J133" s="60"/>
      <c r="K133" s="60"/>
      <c r="L133" s="60"/>
      <c r="M133" s="5"/>
      <c r="N133" s="5"/>
      <c r="O133" s="5"/>
      <c r="P133" s="62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9"/>
      <c r="AF133" s="59"/>
      <c r="AG133" s="59"/>
    </row>
    <row r="134" ht="18.0" customHeight="1">
      <c r="A134" s="5"/>
      <c r="B134" s="5"/>
      <c r="C134" s="5"/>
      <c r="D134" s="5"/>
      <c r="E134" s="5"/>
      <c r="F134" s="5"/>
      <c r="G134" s="60"/>
      <c r="H134" s="60"/>
      <c r="I134" s="60"/>
      <c r="J134" s="60"/>
      <c r="K134" s="60"/>
      <c r="L134" s="60"/>
      <c r="M134" s="5"/>
      <c r="N134" s="5"/>
      <c r="O134" s="5"/>
      <c r="P134" s="62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9"/>
      <c r="AF134" s="59"/>
      <c r="AG134" s="59"/>
    </row>
    <row r="135" ht="18.0" customHeight="1">
      <c r="A135" s="5"/>
      <c r="B135" s="5"/>
      <c r="C135" s="5"/>
      <c r="D135" s="5"/>
      <c r="E135" s="5"/>
      <c r="F135" s="5"/>
      <c r="G135" s="60"/>
      <c r="H135" s="60"/>
      <c r="I135" s="60"/>
      <c r="J135" s="60"/>
      <c r="K135" s="60"/>
      <c r="L135" s="60"/>
      <c r="M135" s="5"/>
      <c r="N135" s="5"/>
      <c r="O135" s="5"/>
      <c r="P135" s="62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9"/>
      <c r="AF135" s="59"/>
      <c r="AG135" s="59"/>
    </row>
    <row r="136" ht="18.0" customHeight="1">
      <c r="A136" s="5"/>
      <c r="B136" s="5"/>
      <c r="C136" s="5"/>
      <c r="D136" s="5"/>
      <c r="E136" s="5"/>
      <c r="F136" s="5"/>
      <c r="G136" s="60"/>
      <c r="H136" s="60"/>
      <c r="I136" s="60"/>
      <c r="J136" s="60"/>
      <c r="K136" s="60"/>
      <c r="L136" s="60"/>
      <c r="M136" s="5"/>
      <c r="N136" s="5"/>
      <c r="O136" s="5"/>
      <c r="P136" s="62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9"/>
      <c r="AF136" s="59"/>
      <c r="AG136" s="59"/>
    </row>
    <row r="137" ht="18.0" customHeight="1">
      <c r="A137" s="5"/>
      <c r="B137" s="5"/>
      <c r="C137" s="5"/>
      <c r="D137" s="5"/>
      <c r="E137" s="5"/>
      <c r="F137" s="5"/>
      <c r="G137" s="60"/>
      <c r="H137" s="60"/>
      <c r="I137" s="60"/>
      <c r="J137" s="60"/>
      <c r="K137" s="60"/>
      <c r="L137" s="60"/>
      <c r="M137" s="5"/>
      <c r="N137" s="5"/>
      <c r="O137" s="5"/>
      <c r="P137" s="62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9"/>
      <c r="AF137" s="59"/>
      <c r="AG137" s="59"/>
    </row>
    <row r="138" ht="18.0" customHeight="1">
      <c r="A138" s="5"/>
      <c r="B138" s="5"/>
      <c r="C138" s="5"/>
      <c r="D138" s="5"/>
      <c r="E138" s="5"/>
      <c r="F138" s="5"/>
      <c r="G138" s="60"/>
      <c r="H138" s="60"/>
      <c r="I138" s="60"/>
      <c r="J138" s="60"/>
      <c r="K138" s="60"/>
      <c r="L138" s="60"/>
      <c r="M138" s="5"/>
      <c r="N138" s="5"/>
      <c r="O138" s="5"/>
      <c r="P138" s="62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9"/>
      <c r="AF138" s="59"/>
      <c r="AG138" s="59"/>
    </row>
    <row r="139" ht="18.0" customHeight="1">
      <c r="A139" s="5"/>
      <c r="B139" s="5"/>
      <c r="C139" s="5"/>
      <c r="D139" s="5"/>
      <c r="E139" s="5"/>
      <c r="F139" s="5"/>
      <c r="G139" s="60"/>
      <c r="H139" s="60"/>
      <c r="I139" s="60"/>
      <c r="J139" s="60"/>
      <c r="K139" s="60"/>
      <c r="L139" s="60"/>
      <c r="M139" s="5"/>
      <c r="N139" s="5"/>
      <c r="O139" s="5"/>
      <c r="P139" s="62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9"/>
      <c r="AF139" s="59"/>
      <c r="AG139" s="59"/>
    </row>
    <row r="140" ht="18.0" customHeight="1">
      <c r="A140" s="5"/>
      <c r="B140" s="5"/>
      <c r="C140" s="5"/>
      <c r="D140" s="5"/>
      <c r="E140" s="5"/>
      <c r="F140" s="5"/>
      <c r="G140" s="60"/>
      <c r="H140" s="60"/>
      <c r="I140" s="60"/>
      <c r="J140" s="60"/>
      <c r="K140" s="60"/>
      <c r="L140" s="60"/>
      <c r="M140" s="5"/>
      <c r="N140" s="5"/>
      <c r="O140" s="5"/>
      <c r="P140" s="62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9"/>
      <c r="AF140" s="59"/>
      <c r="AG140" s="59"/>
    </row>
    <row r="141" ht="18.0" customHeight="1">
      <c r="A141" s="5"/>
      <c r="B141" s="5"/>
      <c r="C141" s="5"/>
      <c r="D141" s="5"/>
      <c r="E141" s="5"/>
      <c r="F141" s="5"/>
      <c r="G141" s="60"/>
      <c r="H141" s="60"/>
      <c r="I141" s="60"/>
      <c r="J141" s="60"/>
      <c r="K141" s="60"/>
      <c r="L141" s="60"/>
      <c r="M141" s="5"/>
      <c r="N141" s="5"/>
      <c r="O141" s="5"/>
      <c r="P141" s="62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9"/>
      <c r="AF141" s="59"/>
      <c r="AG141" s="59"/>
    </row>
    <row r="142" ht="18.0" customHeight="1">
      <c r="A142" s="5"/>
      <c r="B142" s="5"/>
      <c r="C142" s="5"/>
      <c r="D142" s="5"/>
      <c r="E142" s="5"/>
      <c r="F142" s="5"/>
      <c r="G142" s="60"/>
      <c r="H142" s="60"/>
      <c r="I142" s="60"/>
      <c r="J142" s="60"/>
      <c r="K142" s="60"/>
      <c r="L142" s="60"/>
      <c r="M142" s="5"/>
      <c r="N142" s="5"/>
      <c r="O142" s="5"/>
      <c r="P142" s="62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9"/>
      <c r="AF142" s="59"/>
      <c r="AG142" s="59"/>
    </row>
    <row r="143" ht="18.0" customHeight="1">
      <c r="A143" s="5"/>
      <c r="B143" s="5"/>
      <c r="C143" s="5"/>
      <c r="D143" s="5"/>
      <c r="E143" s="5"/>
      <c r="F143" s="5"/>
      <c r="G143" s="60"/>
      <c r="H143" s="60"/>
      <c r="I143" s="60"/>
      <c r="J143" s="60"/>
      <c r="K143" s="60"/>
      <c r="L143" s="60"/>
      <c r="M143" s="5"/>
      <c r="N143" s="5"/>
      <c r="O143" s="5"/>
      <c r="P143" s="62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9"/>
      <c r="AF143" s="59"/>
      <c r="AG143" s="59"/>
    </row>
    <row r="144" ht="18.0" customHeight="1">
      <c r="A144" s="5"/>
      <c r="B144" s="5"/>
      <c r="C144" s="5"/>
      <c r="D144" s="5"/>
      <c r="E144" s="5"/>
      <c r="F144" s="5"/>
      <c r="G144" s="60"/>
      <c r="H144" s="60"/>
      <c r="I144" s="60"/>
      <c r="J144" s="60"/>
      <c r="K144" s="60"/>
      <c r="L144" s="60"/>
      <c r="M144" s="5"/>
      <c r="N144" s="5"/>
      <c r="O144" s="5"/>
      <c r="P144" s="62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9"/>
      <c r="AF144" s="59"/>
      <c r="AG144" s="59"/>
    </row>
    <row r="145" ht="18.0" customHeight="1">
      <c r="A145" s="5"/>
      <c r="B145" s="5"/>
      <c r="C145" s="5"/>
      <c r="D145" s="5"/>
      <c r="E145" s="5"/>
      <c r="F145" s="5"/>
      <c r="G145" s="60"/>
      <c r="H145" s="60"/>
      <c r="I145" s="60"/>
      <c r="J145" s="60"/>
      <c r="K145" s="60"/>
      <c r="L145" s="60"/>
      <c r="M145" s="5"/>
      <c r="N145" s="5"/>
      <c r="O145" s="5"/>
      <c r="P145" s="62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9"/>
      <c r="AF145" s="59"/>
      <c r="AG145" s="59"/>
    </row>
    <row r="146" ht="18.0" customHeight="1">
      <c r="A146" s="5"/>
      <c r="B146" s="5"/>
      <c r="C146" s="5"/>
      <c r="D146" s="5"/>
      <c r="E146" s="5"/>
      <c r="F146" s="5"/>
      <c r="G146" s="60"/>
      <c r="H146" s="60"/>
      <c r="I146" s="60"/>
      <c r="J146" s="60"/>
      <c r="K146" s="60"/>
      <c r="L146" s="60"/>
      <c r="M146" s="5"/>
      <c r="N146" s="5"/>
      <c r="O146" s="5"/>
      <c r="P146" s="62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9"/>
      <c r="AF146" s="59"/>
      <c r="AG146" s="59"/>
    </row>
    <row r="147" ht="18.0" customHeight="1">
      <c r="A147" s="5"/>
      <c r="B147" s="5"/>
      <c r="C147" s="5"/>
      <c r="D147" s="5"/>
      <c r="E147" s="5"/>
      <c r="F147" s="5"/>
      <c r="G147" s="60"/>
      <c r="H147" s="60"/>
      <c r="I147" s="60"/>
      <c r="J147" s="60"/>
      <c r="K147" s="60"/>
      <c r="L147" s="60"/>
      <c r="M147" s="5"/>
      <c r="N147" s="5"/>
      <c r="O147" s="5"/>
      <c r="P147" s="62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9"/>
      <c r="AF147" s="59"/>
      <c r="AG147" s="59"/>
    </row>
    <row r="148" ht="18.0" customHeight="1">
      <c r="A148" s="5"/>
      <c r="B148" s="5"/>
      <c r="C148" s="5"/>
      <c r="D148" s="5"/>
      <c r="E148" s="5"/>
      <c r="F148" s="5"/>
      <c r="G148" s="60"/>
      <c r="H148" s="60"/>
      <c r="I148" s="60"/>
      <c r="J148" s="60"/>
      <c r="K148" s="60"/>
      <c r="L148" s="60"/>
      <c r="M148" s="5"/>
      <c r="N148" s="5"/>
      <c r="O148" s="5"/>
      <c r="P148" s="62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9"/>
      <c r="AF148" s="59"/>
      <c r="AG148" s="59"/>
    </row>
    <row r="149" ht="18.0" customHeight="1">
      <c r="A149" s="5"/>
      <c r="B149" s="5"/>
      <c r="C149" s="5"/>
      <c r="D149" s="5"/>
      <c r="E149" s="5"/>
      <c r="F149" s="5"/>
      <c r="G149" s="60"/>
      <c r="H149" s="60"/>
      <c r="I149" s="60"/>
      <c r="J149" s="60"/>
      <c r="K149" s="60"/>
      <c r="L149" s="60"/>
      <c r="M149" s="5"/>
      <c r="N149" s="5"/>
      <c r="O149" s="5"/>
      <c r="P149" s="62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9"/>
      <c r="AF149" s="59"/>
      <c r="AG149" s="59"/>
    </row>
    <row r="150" ht="18.0" customHeight="1">
      <c r="A150" s="5"/>
      <c r="B150" s="5"/>
      <c r="C150" s="5"/>
      <c r="D150" s="5"/>
      <c r="E150" s="5"/>
      <c r="F150" s="5"/>
      <c r="G150" s="60"/>
      <c r="H150" s="60"/>
      <c r="I150" s="60"/>
      <c r="J150" s="60"/>
      <c r="K150" s="60"/>
      <c r="L150" s="60"/>
      <c r="M150" s="5"/>
      <c r="N150" s="5"/>
      <c r="O150" s="5"/>
      <c r="P150" s="62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9"/>
      <c r="AF150" s="59"/>
      <c r="AG150" s="59"/>
    </row>
    <row r="151" ht="18.0" customHeight="1">
      <c r="A151" s="5"/>
      <c r="B151" s="5"/>
      <c r="C151" s="5"/>
      <c r="D151" s="5"/>
      <c r="E151" s="5"/>
      <c r="F151" s="5"/>
      <c r="G151" s="60"/>
      <c r="H151" s="60"/>
      <c r="I151" s="60"/>
      <c r="J151" s="60"/>
      <c r="K151" s="60"/>
      <c r="L151" s="60"/>
      <c r="M151" s="5"/>
      <c r="N151" s="5"/>
      <c r="O151" s="5"/>
      <c r="P151" s="62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9"/>
      <c r="AF151" s="59"/>
      <c r="AG151" s="59"/>
    </row>
    <row r="152" ht="18.0" customHeight="1">
      <c r="A152" s="5"/>
      <c r="B152" s="5"/>
      <c r="C152" s="5"/>
      <c r="D152" s="5"/>
      <c r="E152" s="5"/>
      <c r="F152" s="5"/>
      <c r="G152" s="60"/>
      <c r="H152" s="60"/>
      <c r="I152" s="60"/>
      <c r="J152" s="60"/>
      <c r="K152" s="60"/>
      <c r="L152" s="60"/>
      <c r="M152" s="5"/>
      <c r="N152" s="5"/>
      <c r="O152" s="5"/>
      <c r="P152" s="62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9"/>
      <c r="AF152" s="59"/>
      <c r="AG152" s="59"/>
    </row>
    <row r="153" ht="18.0" customHeight="1">
      <c r="A153" s="5"/>
      <c r="B153" s="5"/>
      <c r="C153" s="5"/>
      <c r="D153" s="5"/>
      <c r="E153" s="5"/>
      <c r="F153" s="5"/>
      <c r="G153" s="60"/>
      <c r="H153" s="60"/>
      <c r="I153" s="60"/>
      <c r="J153" s="60"/>
      <c r="K153" s="60"/>
      <c r="L153" s="60"/>
      <c r="M153" s="5"/>
      <c r="N153" s="5"/>
      <c r="O153" s="5"/>
      <c r="P153" s="62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9"/>
      <c r="AF153" s="59"/>
      <c r="AG153" s="59"/>
    </row>
    <row r="154" ht="18.0" customHeight="1">
      <c r="A154" s="5"/>
      <c r="B154" s="5"/>
      <c r="C154" s="5"/>
      <c r="D154" s="5"/>
      <c r="E154" s="5"/>
      <c r="F154" s="5"/>
      <c r="G154" s="60"/>
      <c r="H154" s="60"/>
      <c r="I154" s="60"/>
      <c r="J154" s="60"/>
      <c r="K154" s="60"/>
      <c r="L154" s="60"/>
      <c r="M154" s="5"/>
      <c r="N154" s="5"/>
      <c r="O154" s="5"/>
      <c r="P154" s="62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9"/>
      <c r="AF154" s="59"/>
      <c r="AG154" s="59"/>
    </row>
    <row r="155" ht="18.0" customHeight="1">
      <c r="A155" s="5"/>
      <c r="B155" s="5"/>
      <c r="C155" s="5"/>
      <c r="D155" s="5"/>
      <c r="E155" s="5"/>
      <c r="F155" s="5"/>
      <c r="G155" s="60"/>
      <c r="H155" s="60"/>
      <c r="I155" s="60"/>
      <c r="J155" s="60"/>
      <c r="K155" s="60"/>
      <c r="L155" s="60"/>
      <c r="M155" s="5"/>
      <c r="N155" s="5"/>
      <c r="O155" s="5"/>
      <c r="P155" s="62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9"/>
      <c r="AF155" s="59"/>
      <c r="AG155" s="59"/>
    </row>
    <row r="156" ht="18.0" customHeight="1">
      <c r="A156" s="5"/>
      <c r="B156" s="5"/>
      <c r="C156" s="5"/>
      <c r="D156" s="5"/>
      <c r="E156" s="5"/>
      <c r="F156" s="5"/>
      <c r="G156" s="60"/>
      <c r="H156" s="60"/>
      <c r="I156" s="60"/>
      <c r="J156" s="60"/>
      <c r="K156" s="60"/>
      <c r="L156" s="60"/>
      <c r="M156" s="5"/>
      <c r="N156" s="5"/>
      <c r="O156" s="5"/>
      <c r="P156" s="62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9"/>
      <c r="AF156" s="59"/>
      <c r="AG156" s="59"/>
    </row>
    <row r="157" ht="18.0" customHeight="1">
      <c r="A157" s="5"/>
      <c r="B157" s="5"/>
      <c r="C157" s="5"/>
      <c r="D157" s="5"/>
      <c r="E157" s="5"/>
      <c r="F157" s="5"/>
      <c r="G157" s="60"/>
      <c r="H157" s="60"/>
      <c r="I157" s="60"/>
      <c r="J157" s="60"/>
      <c r="K157" s="60"/>
      <c r="L157" s="60"/>
      <c r="M157" s="5"/>
      <c r="N157" s="5"/>
      <c r="O157" s="5"/>
      <c r="P157" s="62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9"/>
      <c r="AF157" s="59"/>
      <c r="AG157" s="59"/>
    </row>
    <row r="158" ht="18.0" customHeight="1">
      <c r="A158" s="5"/>
      <c r="B158" s="5"/>
      <c r="C158" s="5"/>
      <c r="D158" s="5"/>
      <c r="E158" s="5"/>
      <c r="F158" s="5"/>
      <c r="G158" s="60"/>
      <c r="H158" s="60"/>
      <c r="I158" s="60"/>
      <c r="J158" s="60"/>
      <c r="K158" s="60"/>
      <c r="L158" s="60"/>
      <c r="M158" s="5"/>
      <c r="N158" s="5"/>
      <c r="O158" s="5"/>
      <c r="P158" s="62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9"/>
      <c r="AF158" s="59"/>
      <c r="AG158" s="59"/>
    </row>
    <row r="159" ht="18.0" customHeight="1">
      <c r="A159" s="5"/>
      <c r="B159" s="5"/>
      <c r="C159" s="5"/>
      <c r="D159" s="5"/>
      <c r="E159" s="5"/>
      <c r="F159" s="5"/>
      <c r="G159" s="60"/>
      <c r="H159" s="60"/>
      <c r="I159" s="60"/>
      <c r="J159" s="60"/>
      <c r="K159" s="60"/>
      <c r="L159" s="60"/>
      <c r="M159" s="5"/>
      <c r="N159" s="5"/>
      <c r="O159" s="5"/>
      <c r="P159" s="62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9"/>
      <c r="AF159" s="59"/>
      <c r="AG159" s="59"/>
    </row>
    <row r="160" ht="18.0" customHeight="1">
      <c r="A160" s="5"/>
      <c r="B160" s="5"/>
      <c r="C160" s="5"/>
      <c r="D160" s="5"/>
      <c r="E160" s="5"/>
      <c r="F160" s="5"/>
      <c r="G160" s="60"/>
      <c r="H160" s="60"/>
      <c r="I160" s="60"/>
      <c r="J160" s="60"/>
      <c r="K160" s="60"/>
      <c r="L160" s="60"/>
      <c r="M160" s="5"/>
      <c r="N160" s="5"/>
      <c r="O160" s="5"/>
      <c r="P160" s="62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9"/>
      <c r="AF160" s="59"/>
      <c r="AG160" s="59"/>
    </row>
    <row r="161" ht="18.0" customHeight="1">
      <c r="A161" s="5"/>
      <c r="B161" s="5"/>
      <c r="C161" s="5"/>
      <c r="D161" s="5"/>
      <c r="E161" s="5"/>
      <c r="F161" s="5"/>
      <c r="G161" s="60"/>
      <c r="H161" s="60"/>
      <c r="I161" s="60"/>
      <c r="J161" s="60"/>
      <c r="K161" s="60"/>
      <c r="L161" s="60"/>
      <c r="M161" s="5"/>
      <c r="N161" s="5"/>
      <c r="O161" s="5"/>
      <c r="P161" s="62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9"/>
      <c r="AF161" s="59"/>
      <c r="AG161" s="59"/>
    </row>
    <row r="162" ht="18.0" customHeight="1">
      <c r="A162" s="5"/>
      <c r="B162" s="5"/>
      <c r="C162" s="5"/>
      <c r="D162" s="5"/>
      <c r="E162" s="5"/>
      <c r="F162" s="5"/>
      <c r="G162" s="60"/>
      <c r="H162" s="60"/>
      <c r="I162" s="60"/>
      <c r="J162" s="60"/>
      <c r="K162" s="60"/>
      <c r="L162" s="60"/>
      <c r="M162" s="5"/>
      <c r="N162" s="5"/>
      <c r="O162" s="5"/>
      <c r="P162" s="62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9"/>
      <c r="AF162" s="59"/>
      <c r="AG162" s="59"/>
    </row>
    <row r="163" ht="18.0" customHeight="1">
      <c r="A163" s="5"/>
      <c r="B163" s="5"/>
      <c r="C163" s="5"/>
      <c r="D163" s="5"/>
      <c r="E163" s="5"/>
      <c r="F163" s="5"/>
      <c r="G163" s="60"/>
      <c r="H163" s="60"/>
      <c r="I163" s="60"/>
      <c r="J163" s="60"/>
      <c r="K163" s="60"/>
      <c r="L163" s="60"/>
      <c r="M163" s="5"/>
      <c r="N163" s="5"/>
      <c r="O163" s="5"/>
      <c r="P163" s="62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9"/>
      <c r="AF163" s="59"/>
      <c r="AG163" s="59"/>
    </row>
    <row r="164" ht="18.0" customHeight="1">
      <c r="A164" s="5"/>
      <c r="B164" s="5"/>
      <c r="C164" s="5"/>
      <c r="D164" s="5"/>
      <c r="E164" s="5"/>
      <c r="F164" s="5"/>
      <c r="G164" s="60"/>
      <c r="H164" s="60"/>
      <c r="I164" s="60"/>
      <c r="J164" s="60"/>
      <c r="K164" s="60"/>
      <c r="L164" s="60"/>
      <c r="M164" s="5"/>
      <c r="N164" s="5"/>
      <c r="O164" s="5"/>
      <c r="P164" s="62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9"/>
      <c r="AF164" s="59"/>
      <c r="AG164" s="59"/>
    </row>
    <row r="165" ht="18.0" customHeight="1">
      <c r="A165" s="5"/>
      <c r="B165" s="5"/>
      <c r="C165" s="5"/>
      <c r="D165" s="5"/>
      <c r="E165" s="5"/>
      <c r="F165" s="5"/>
      <c r="G165" s="60"/>
      <c r="H165" s="60"/>
      <c r="I165" s="60"/>
      <c r="J165" s="60"/>
      <c r="K165" s="60"/>
      <c r="L165" s="60"/>
      <c r="M165" s="5"/>
      <c r="N165" s="5"/>
      <c r="O165" s="5"/>
      <c r="P165" s="62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9"/>
      <c r="AF165" s="59"/>
      <c r="AG165" s="59"/>
    </row>
    <row r="166" ht="18.0" customHeight="1">
      <c r="A166" s="5"/>
      <c r="B166" s="5"/>
      <c r="C166" s="5"/>
      <c r="D166" s="5"/>
      <c r="E166" s="5"/>
      <c r="F166" s="5"/>
      <c r="G166" s="60"/>
      <c r="H166" s="60"/>
      <c r="I166" s="60"/>
      <c r="J166" s="60"/>
      <c r="K166" s="60"/>
      <c r="L166" s="60"/>
      <c r="M166" s="5"/>
      <c r="N166" s="5"/>
      <c r="O166" s="5"/>
      <c r="P166" s="62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9"/>
      <c r="AF166" s="59"/>
      <c r="AG166" s="59"/>
    </row>
    <row r="167" ht="18.0" customHeight="1">
      <c r="A167" s="5"/>
      <c r="B167" s="5"/>
      <c r="C167" s="5"/>
      <c r="D167" s="5"/>
      <c r="E167" s="5"/>
      <c r="F167" s="5"/>
      <c r="G167" s="60"/>
      <c r="H167" s="60"/>
      <c r="I167" s="60"/>
      <c r="J167" s="60"/>
      <c r="K167" s="60"/>
      <c r="L167" s="60"/>
      <c r="M167" s="5"/>
      <c r="N167" s="5"/>
      <c r="O167" s="5"/>
      <c r="P167" s="62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9"/>
      <c r="AF167" s="59"/>
      <c r="AG167" s="59"/>
    </row>
    <row r="168" ht="18.0" customHeight="1">
      <c r="A168" s="5"/>
      <c r="B168" s="5"/>
      <c r="C168" s="5"/>
      <c r="D168" s="5"/>
      <c r="E168" s="5"/>
      <c r="F168" s="5"/>
      <c r="G168" s="60"/>
      <c r="H168" s="60"/>
      <c r="I168" s="60"/>
      <c r="J168" s="60"/>
      <c r="K168" s="60"/>
      <c r="L168" s="60"/>
      <c r="M168" s="5"/>
      <c r="N168" s="5"/>
      <c r="O168" s="5"/>
      <c r="P168" s="62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9"/>
      <c r="AF168" s="59"/>
      <c r="AG168" s="59"/>
    </row>
    <row r="169" ht="18.0" customHeight="1">
      <c r="A169" s="5"/>
      <c r="B169" s="5"/>
      <c r="C169" s="5"/>
      <c r="D169" s="5"/>
      <c r="E169" s="5"/>
      <c r="F169" s="5"/>
      <c r="G169" s="60"/>
      <c r="H169" s="60"/>
      <c r="I169" s="60"/>
      <c r="J169" s="60"/>
      <c r="K169" s="60"/>
      <c r="L169" s="60"/>
      <c r="M169" s="5"/>
      <c r="N169" s="5"/>
      <c r="O169" s="5"/>
      <c r="P169" s="62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9"/>
      <c r="AF169" s="59"/>
      <c r="AG169" s="59"/>
    </row>
    <row r="170" ht="18.0" customHeight="1">
      <c r="A170" s="5"/>
      <c r="B170" s="5"/>
      <c r="C170" s="5"/>
      <c r="D170" s="5"/>
      <c r="E170" s="5"/>
      <c r="F170" s="5"/>
      <c r="G170" s="60"/>
      <c r="H170" s="60"/>
      <c r="I170" s="60"/>
      <c r="J170" s="60"/>
      <c r="K170" s="60"/>
      <c r="L170" s="60"/>
      <c r="M170" s="5"/>
      <c r="N170" s="5"/>
      <c r="O170" s="5"/>
      <c r="P170" s="62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9"/>
      <c r="AF170" s="59"/>
      <c r="AG170" s="59"/>
    </row>
    <row r="171" ht="18.0" customHeight="1">
      <c r="A171" s="5"/>
      <c r="B171" s="5"/>
      <c r="C171" s="5"/>
      <c r="D171" s="5"/>
      <c r="E171" s="5"/>
      <c r="F171" s="5"/>
      <c r="G171" s="60"/>
      <c r="H171" s="60"/>
      <c r="I171" s="60"/>
      <c r="J171" s="60"/>
      <c r="K171" s="60"/>
      <c r="L171" s="60"/>
      <c r="M171" s="5"/>
      <c r="N171" s="5"/>
      <c r="O171" s="5"/>
      <c r="P171" s="62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9"/>
      <c r="AF171" s="59"/>
      <c r="AG171" s="59"/>
    </row>
    <row r="172" ht="18.0" customHeight="1">
      <c r="A172" s="5"/>
      <c r="B172" s="5"/>
      <c r="C172" s="5"/>
      <c r="D172" s="5"/>
      <c r="E172" s="5"/>
      <c r="F172" s="5"/>
      <c r="G172" s="60"/>
      <c r="H172" s="60"/>
      <c r="I172" s="60"/>
      <c r="J172" s="60"/>
      <c r="K172" s="60"/>
      <c r="L172" s="60"/>
      <c r="M172" s="5"/>
      <c r="N172" s="5"/>
      <c r="O172" s="5"/>
      <c r="P172" s="62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9"/>
      <c r="AF172" s="59"/>
      <c r="AG172" s="59"/>
    </row>
    <row r="173" ht="18.0" customHeight="1">
      <c r="A173" s="5"/>
      <c r="B173" s="5"/>
      <c r="C173" s="5"/>
      <c r="D173" s="5"/>
      <c r="E173" s="5"/>
      <c r="F173" s="5"/>
      <c r="G173" s="60"/>
      <c r="H173" s="60"/>
      <c r="I173" s="60"/>
      <c r="J173" s="60"/>
      <c r="K173" s="60"/>
      <c r="L173" s="60"/>
      <c r="M173" s="5"/>
      <c r="N173" s="5"/>
      <c r="O173" s="5"/>
      <c r="P173" s="62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9"/>
      <c r="AF173" s="59"/>
      <c r="AG173" s="59"/>
    </row>
    <row r="174" ht="18.0" customHeight="1">
      <c r="A174" s="5"/>
      <c r="B174" s="5"/>
      <c r="C174" s="5"/>
      <c r="D174" s="5"/>
      <c r="E174" s="5"/>
      <c r="F174" s="5"/>
      <c r="G174" s="60"/>
      <c r="H174" s="60"/>
      <c r="I174" s="60"/>
      <c r="J174" s="60"/>
      <c r="K174" s="60"/>
      <c r="L174" s="60"/>
      <c r="M174" s="5"/>
      <c r="N174" s="5"/>
      <c r="O174" s="5"/>
      <c r="P174" s="62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9"/>
      <c r="AF174" s="59"/>
      <c r="AG174" s="59"/>
    </row>
    <row r="175" ht="18.0" customHeight="1">
      <c r="A175" s="5"/>
      <c r="B175" s="5"/>
      <c r="C175" s="5"/>
      <c r="D175" s="5"/>
      <c r="E175" s="5"/>
      <c r="F175" s="5"/>
      <c r="G175" s="60"/>
      <c r="H175" s="60"/>
      <c r="I175" s="60"/>
      <c r="J175" s="60"/>
      <c r="K175" s="60"/>
      <c r="L175" s="60"/>
      <c r="M175" s="5"/>
      <c r="N175" s="5"/>
      <c r="O175" s="5"/>
      <c r="P175" s="62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9"/>
      <c r="AF175" s="59"/>
      <c r="AG175" s="59"/>
    </row>
    <row r="176" ht="18.0" customHeight="1">
      <c r="A176" s="5"/>
      <c r="B176" s="5"/>
      <c r="C176" s="5"/>
      <c r="D176" s="5"/>
      <c r="E176" s="5"/>
      <c r="F176" s="5"/>
      <c r="G176" s="60"/>
      <c r="H176" s="60"/>
      <c r="I176" s="60"/>
      <c r="J176" s="60"/>
      <c r="K176" s="60"/>
      <c r="L176" s="60"/>
      <c r="M176" s="5"/>
      <c r="N176" s="5"/>
      <c r="O176" s="5"/>
      <c r="P176" s="62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9"/>
      <c r="AF176" s="59"/>
      <c r="AG176" s="59"/>
    </row>
    <row r="177" ht="18.0" customHeight="1">
      <c r="A177" s="5"/>
      <c r="B177" s="5"/>
      <c r="C177" s="5"/>
      <c r="D177" s="5"/>
      <c r="E177" s="5"/>
      <c r="F177" s="5"/>
      <c r="G177" s="60"/>
      <c r="H177" s="60"/>
      <c r="I177" s="60"/>
      <c r="J177" s="60"/>
      <c r="K177" s="60"/>
      <c r="L177" s="60"/>
      <c r="M177" s="5"/>
      <c r="N177" s="5"/>
      <c r="O177" s="5"/>
      <c r="P177" s="62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9"/>
      <c r="AF177" s="59"/>
      <c r="AG177" s="59"/>
    </row>
    <row r="178" ht="18.0" customHeight="1">
      <c r="A178" s="5"/>
      <c r="B178" s="5"/>
      <c r="C178" s="5"/>
      <c r="D178" s="5"/>
      <c r="E178" s="5"/>
      <c r="F178" s="5"/>
      <c r="G178" s="60"/>
      <c r="H178" s="60"/>
      <c r="I178" s="60"/>
      <c r="J178" s="60"/>
      <c r="K178" s="60"/>
      <c r="L178" s="60"/>
      <c r="M178" s="5"/>
      <c r="N178" s="5"/>
      <c r="O178" s="5"/>
      <c r="P178" s="62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9"/>
      <c r="AF178" s="59"/>
      <c r="AG178" s="59"/>
    </row>
    <row r="179" ht="18.0" customHeight="1">
      <c r="A179" s="5"/>
      <c r="B179" s="5"/>
      <c r="C179" s="5"/>
      <c r="D179" s="5"/>
      <c r="E179" s="5"/>
      <c r="F179" s="5"/>
      <c r="G179" s="60"/>
      <c r="H179" s="60"/>
      <c r="I179" s="60"/>
      <c r="J179" s="60"/>
      <c r="K179" s="60"/>
      <c r="L179" s="60"/>
      <c r="M179" s="5"/>
      <c r="N179" s="5"/>
      <c r="O179" s="5"/>
      <c r="P179" s="62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9"/>
      <c r="AF179" s="59"/>
      <c r="AG179" s="59"/>
    </row>
    <row r="180" ht="18.0" customHeight="1">
      <c r="A180" s="5"/>
      <c r="B180" s="5"/>
      <c r="C180" s="5"/>
      <c r="D180" s="5"/>
      <c r="E180" s="5"/>
      <c r="F180" s="5"/>
      <c r="G180" s="60"/>
      <c r="H180" s="60"/>
      <c r="I180" s="60"/>
      <c r="J180" s="60"/>
      <c r="K180" s="60"/>
      <c r="L180" s="60"/>
      <c r="M180" s="5"/>
      <c r="N180" s="5"/>
      <c r="O180" s="5"/>
      <c r="P180" s="62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9"/>
      <c r="AF180" s="59"/>
      <c r="AG180" s="59"/>
    </row>
    <row r="181" ht="18.0" customHeight="1">
      <c r="A181" s="5"/>
      <c r="B181" s="5"/>
      <c r="C181" s="5"/>
      <c r="D181" s="5"/>
      <c r="E181" s="5"/>
      <c r="F181" s="5"/>
      <c r="G181" s="60"/>
      <c r="H181" s="60"/>
      <c r="I181" s="60"/>
      <c r="J181" s="60"/>
      <c r="K181" s="60"/>
      <c r="L181" s="60"/>
      <c r="M181" s="5"/>
      <c r="N181" s="5"/>
      <c r="O181" s="5"/>
      <c r="P181" s="62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9"/>
      <c r="AF181" s="59"/>
      <c r="AG181" s="59"/>
    </row>
    <row r="182" ht="18.0" customHeight="1">
      <c r="A182" s="5"/>
      <c r="B182" s="5"/>
      <c r="C182" s="5"/>
      <c r="D182" s="5"/>
      <c r="E182" s="5"/>
      <c r="F182" s="5"/>
      <c r="G182" s="60"/>
      <c r="H182" s="60"/>
      <c r="I182" s="60"/>
      <c r="J182" s="60"/>
      <c r="K182" s="60"/>
      <c r="L182" s="60"/>
      <c r="M182" s="5"/>
      <c r="N182" s="5"/>
      <c r="O182" s="5"/>
      <c r="P182" s="62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9"/>
      <c r="AF182" s="59"/>
      <c r="AG182" s="59"/>
    </row>
    <row r="183" ht="18.0" customHeight="1">
      <c r="A183" s="5"/>
      <c r="B183" s="5"/>
      <c r="C183" s="5"/>
      <c r="D183" s="5"/>
      <c r="E183" s="5"/>
      <c r="F183" s="5"/>
      <c r="G183" s="60"/>
      <c r="H183" s="60"/>
      <c r="I183" s="60"/>
      <c r="J183" s="60"/>
      <c r="K183" s="60"/>
      <c r="L183" s="60"/>
      <c r="M183" s="5"/>
      <c r="N183" s="5"/>
      <c r="O183" s="5"/>
      <c r="P183" s="62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9"/>
      <c r="AF183" s="59"/>
      <c r="AG183" s="59"/>
    </row>
    <row r="184" ht="18.0" customHeight="1">
      <c r="A184" s="5"/>
      <c r="B184" s="5"/>
      <c r="C184" s="5"/>
      <c r="D184" s="5"/>
      <c r="E184" s="5"/>
      <c r="F184" s="5"/>
      <c r="G184" s="60"/>
      <c r="H184" s="60"/>
      <c r="I184" s="60"/>
      <c r="J184" s="60"/>
      <c r="K184" s="60"/>
      <c r="L184" s="60"/>
      <c r="M184" s="5"/>
      <c r="N184" s="5"/>
      <c r="O184" s="5"/>
      <c r="P184" s="62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9"/>
      <c r="AF184" s="59"/>
      <c r="AG184" s="59"/>
    </row>
    <row r="185" ht="18.0" customHeight="1">
      <c r="A185" s="5"/>
      <c r="B185" s="5"/>
      <c r="C185" s="5"/>
      <c r="D185" s="5"/>
      <c r="E185" s="5"/>
      <c r="F185" s="5"/>
      <c r="G185" s="60"/>
      <c r="H185" s="60"/>
      <c r="I185" s="60"/>
      <c r="J185" s="60"/>
      <c r="K185" s="60"/>
      <c r="L185" s="60"/>
      <c r="M185" s="5"/>
      <c r="N185" s="5"/>
      <c r="O185" s="5"/>
      <c r="P185" s="62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9"/>
      <c r="AF185" s="59"/>
      <c r="AG185" s="59"/>
    </row>
    <row r="186" ht="18.0" customHeight="1">
      <c r="A186" s="5"/>
      <c r="B186" s="5"/>
      <c r="C186" s="5"/>
      <c r="D186" s="5"/>
      <c r="E186" s="5"/>
      <c r="F186" s="5"/>
      <c r="G186" s="60"/>
      <c r="H186" s="60"/>
      <c r="I186" s="60"/>
      <c r="J186" s="60"/>
      <c r="K186" s="60"/>
      <c r="L186" s="60"/>
      <c r="M186" s="5"/>
      <c r="N186" s="5"/>
      <c r="O186" s="5"/>
      <c r="P186" s="62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9"/>
      <c r="AF186" s="59"/>
      <c r="AG186" s="59"/>
    </row>
    <row r="187" ht="18.0" customHeight="1">
      <c r="A187" s="5"/>
      <c r="B187" s="5"/>
      <c r="C187" s="5"/>
      <c r="D187" s="5"/>
      <c r="E187" s="5"/>
      <c r="F187" s="5"/>
      <c r="G187" s="60"/>
      <c r="H187" s="60"/>
      <c r="I187" s="60"/>
      <c r="J187" s="60"/>
      <c r="K187" s="60"/>
      <c r="L187" s="60"/>
      <c r="M187" s="5"/>
      <c r="N187" s="5"/>
      <c r="O187" s="5"/>
      <c r="P187" s="62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9"/>
      <c r="AF187" s="59"/>
      <c r="AG187" s="59"/>
    </row>
    <row r="188" ht="18.0" customHeight="1">
      <c r="A188" s="5"/>
      <c r="B188" s="5"/>
      <c r="C188" s="5"/>
      <c r="D188" s="5"/>
      <c r="E188" s="5"/>
      <c r="F188" s="5"/>
      <c r="G188" s="60"/>
      <c r="H188" s="60"/>
      <c r="I188" s="60"/>
      <c r="J188" s="60"/>
      <c r="K188" s="60"/>
      <c r="L188" s="60"/>
      <c r="M188" s="5"/>
      <c r="N188" s="5"/>
      <c r="O188" s="5"/>
      <c r="P188" s="62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9"/>
      <c r="AF188" s="59"/>
      <c r="AG188" s="59"/>
    </row>
    <row r="189" ht="18.0" customHeight="1">
      <c r="A189" s="5"/>
      <c r="B189" s="5"/>
      <c r="C189" s="5"/>
      <c r="D189" s="5"/>
      <c r="E189" s="5"/>
      <c r="F189" s="5"/>
      <c r="G189" s="60"/>
      <c r="H189" s="60"/>
      <c r="I189" s="60"/>
      <c r="J189" s="60"/>
      <c r="K189" s="60"/>
      <c r="L189" s="60"/>
      <c r="M189" s="5"/>
      <c r="N189" s="5"/>
      <c r="O189" s="5"/>
      <c r="P189" s="62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9"/>
      <c r="AF189" s="59"/>
      <c r="AG189" s="59"/>
    </row>
    <row r="190" ht="18.0" customHeight="1">
      <c r="A190" s="5"/>
      <c r="B190" s="5"/>
      <c r="C190" s="5"/>
      <c r="D190" s="5"/>
      <c r="E190" s="5"/>
      <c r="F190" s="5"/>
      <c r="G190" s="60"/>
      <c r="H190" s="60"/>
      <c r="I190" s="60"/>
      <c r="J190" s="60"/>
      <c r="K190" s="60"/>
      <c r="L190" s="60"/>
      <c r="M190" s="5"/>
      <c r="N190" s="5"/>
      <c r="O190" s="5"/>
      <c r="P190" s="62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9"/>
      <c r="AF190" s="59"/>
      <c r="AG190" s="59"/>
    </row>
    <row r="191" ht="18.0" customHeight="1">
      <c r="A191" s="5"/>
      <c r="B191" s="5"/>
      <c r="C191" s="5"/>
      <c r="D191" s="5"/>
      <c r="E191" s="5"/>
      <c r="F191" s="5"/>
      <c r="G191" s="60"/>
      <c r="H191" s="60"/>
      <c r="I191" s="60"/>
      <c r="J191" s="60"/>
      <c r="K191" s="60"/>
      <c r="L191" s="60"/>
      <c r="M191" s="5"/>
      <c r="N191" s="5"/>
      <c r="O191" s="5"/>
      <c r="P191" s="62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9"/>
      <c r="AF191" s="59"/>
      <c r="AG191" s="59"/>
    </row>
    <row r="192" ht="18.0" customHeight="1">
      <c r="A192" s="5"/>
      <c r="B192" s="5"/>
      <c r="C192" s="5"/>
      <c r="D192" s="5"/>
      <c r="E192" s="5"/>
      <c r="F192" s="5"/>
      <c r="G192" s="60"/>
      <c r="H192" s="60"/>
      <c r="I192" s="60"/>
      <c r="J192" s="60"/>
      <c r="K192" s="60"/>
      <c r="L192" s="60"/>
      <c r="M192" s="5"/>
      <c r="N192" s="5"/>
      <c r="O192" s="5"/>
      <c r="P192" s="62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9"/>
      <c r="AF192" s="59"/>
      <c r="AG192" s="59"/>
    </row>
    <row r="193" ht="18.0" customHeight="1">
      <c r="A193" s="5"/>
      <c r="B193" s="5"/>
      <c r="C193" s="5"/>
      <c r="D193" s="5"/>
      <c r="E193" s="5"/>
      <c r="F193" s="5"/>
      <c r="G193" s="60"/>
      <c r="H193" s="60"/>
      <c r="I193" s="60"/>
      <c r="J193" s="60"/>
      <c r="K193" s="60"/>
      <c r="L193" s="60"/>
      <c r="M193" s="5"/>
      <c r="N193" s="5"/>
      <c r="O193" s="5"/>
      <c r="P193" s="62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9"/>
      <c r="AF193" s="59"/>
      <c r="AG193" s="59"/>
    </row>
    <row r="194" ht="18.0" customHeight="1">
      <c r="A194" s="5"/>
      <c r="B194" s="5"/>
      <c r="C194" s="5"/>
      <c r="D194" s="5"/>
      <c r="E194" s="5"/>
      <c r="F194" s="5"/>
      <c r="G194" s="60"/>
      <c r="H194" s="60"/>
      <c r="I194" s="60"/>
      <c r="J194" s="60"/>
      <c r="K194" s="60"/>
      <c r="L194" s="60"/>
      <c r="M194" s="5"/>
      <c r="N194" s="5"/>
      <c r="O194" s="5"/>
      <c r="P194" s="62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9"/>
      <c r="AF194" s="59"/>
      <c r="AG194" s="59"/>
    </row>
    <row r="195" ht="18.0" customHeight="1">
      <c r="A195" s="5"/>
      <c r="B195" s="5"/>
      <c r="C195" s="5"/>
      <c r="D195" s="5"/>
      <c r="E195" s="5"/>
      <c r="F195" s="5"/>
      <c r="G195" s="60"/>
      <c r="H195" s="60"/>
      <c r="I195" s="60"/>
      <c r="J195" s="60"/>
      <c r="K195" s="60"/>
      <c r="L195" s="60"/>
      <c r="M195" s="5"/>
      <c r="N195" s="5"/>
      <c r="O195" s="5"/>
      <c r="P195" s="62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9"/>
      <c r="AF195" s="59"/>
      <c r="AG195" s="59"/>
    </row>
    <row r="196" ht="18.0" customHeight="1">
      <c r="A196" s="5"/>
      <c r="B196" s="5"/>
      <c r="C196" s="5"/>
      <c r="D196" s="5"/>
      <c r="E196" s="5"/>
      <c r="F196" s="5"/>
      <c r="G196" s="60"/>
      <c r="H196" s="60"/>
      <c r="I196" s="60"/>
      <c r="J196" s="60"/>
      <c r="K196" s="60"/>
      <c r="L196" s="60"/>
      <c r="M196" s="5"/>
      <c r="N196" s="5"/>
      <c r="O196" s="5"/>
      <c r="P196" s="62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9"/>
      <c r="AF196" s="59"/>
      <c r="AG196" s="59"/>
    </row>
    <row r="197" ht="18.0" customHeight="1">
      <c r="A197" s="5"/>
      <c r="B197" s="5"/>
      <c r="C197" s="5"/>
      <c r="D197" s="5"/>
      <c r="E197" s="5"/>
      <c r="F197" s="5"/>
      <c r="G197" s="60"/>
      <c r="H197" s="60"/>
      <c r="I197" s="60"/>
      <c r="J197" s="60"/>
      <c r="K197" s="60"/>
      <c r="L197" s="60"/>
      <c r="M197" s="5"/>
      <c r="N197" s="5"/>
      <c r="O197" s="5"/>
      <c r="P197" s="62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9"/>
      <c r="AF197" s="59"/>
      <c r="AG197" s="59"/>
    </row>
    <row r="198" ht="18.0" customHeight="1">
      <c r="A198" s="5"/>
      <c r="B198" s="5"/>
      <c r="C198" s="5"/>
      <c r="D198" s="5"/>
      <c r="E198" s="5"/>
      <c r="F198" s="5"/>
      <c r="G198" s="60"/>
      <c r="H198" s="60"/>
      <c r="I198" s="60"/>
      <c r="J198" s="60"/>
      <c r="K198" s="60"/>
      <c r="L198" s="60"/>
      <c r="M198" s="5"/>
      <c r="N198" s="5"/>
      <c r="O198" s="5"/>
      <c r="P198" s="62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9"/>
      <c r="AF198" s="59"/>
      <c r="AG198" s="59"/>
    </row>
    <row r="199" ht="18.0" customHeight="1">
      <c r="A199" s="5"/>
      <c r="B199" s="5"/>
      <c r="C199" s="5"/>
      <c r="D199" s="5"/>
      <c r="E199" s="5"/>
      <c r="F199" s="5"/>
      <c r="G199" s="60"/>
      <c r="H199" s="60"/>
      <c r="I199" s="60"/>
      <c r="J199" s="60"/>
      <c r="K199" s="60"/>
      <c r="L199" s="60"/>
      <c r="M199" s="5"/>
      <c r="N199" s="5"/>
      <c r="O199" s="5"/>
      <c r="P199" s="62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9"/>
      <c r="AF199" s="59"/>
      <c r="AG199" s="59"/>
    </row>
    <row r="200" ht="18.0" customHeight="1">
      <c r="A200" s="5"/>
      <c r="B200" s="5"/>
      <c r="C200" s="5"/>
      <c r="D200" s="5"/>
      <c r="E200" s="5"/>
      <c r="F200" s="5"/>
      <c r="G200" s="60"/>
      <c r="H200" s="60"/>
      <c r="I200" s="60"/>
      <c r="J200" s="60"/>
      <c r="K200" s="60"/>
      <c r="L200" s="60"/>
      <c r="M200" s="5"/>
      <c r="N200" s="5"/>
      <c r="O200" s="5"/>
      <c r="P200" s="62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9"/>
      <c r="AF200" s="59"/>
      <c r="AG200" s="59"/>
    </row>
    <row r="201" ht="18.0" customHeight="1">
      <c r="A201" s="5"/>
      <c r="B201" s="5"/>
      <c r="C201" s="5"/>
      <c r="D201" s="5"/>
      <c r="E201" s="5"/>
      <c r="F201" s="5"/>
      <c r="G201" s="60"/>
      <c r="H201" s="60"/>
      <c r="I201" s="60"/>
      <c r="J201" s="60"/>
      <c r="K201" s="60"/>
      <c r="L201" s="60"/>
      <c r="M201" s="5"/>
      <c r="N201" s="5"/>
      <c r="O201" s="5"/>
      <c r="P201" s="62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9"/>
      <c r="AF201" s="59"/>
      <c r="AG201" s="59"/>
    </row>
    <row r="202" ht="18.0" customHeight="1">
      <c r="A202" s="5"/>
      <c r="B202" s="5"/>
      <c r="C202" s="5"/>
      <c r="D202" s="5"/>
      <c r="E202" s="5"/>
      <c r="F202" s="5"/>
      <c r="G202" s="60"/>
      <c r="H202" s="60"/>
      <c r="I202" s="60"/>
      <c r="J202" s="60"/>
      <c r="K202" s="60"/>
      <c r="L202" s="60"/>
      <c r="M202" s="5"/>
      <c r="N202" s="5"/>
      <c r="O202" s="5"/>
      <c r="P202" s="62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9"/>
      <c r="AF202" s="59"/>
      <c r="AG202" s="59"/>
    </row>
    <row r="203" ht="18.0" customHeight="1">
      <c r="A203" s="5"/>
      <c r="B203" s="5"/>
      <c r="C203" s="5"/>
      <c r="D203" s="5"/>
      <c r="E203" s="5"/>
      <c r="F203" s="5"/>
      <c r="G203" s="60"/>
      <c r="H203" s="60"/>
      <c r="I203" s="60"/>
      <c r="J203" s="60"/>
      <c r="K203" s="60"/>
      <c r="L203" s="60"/>
      <c r="M203" s="5"/>
      <c r="N203" s="5"/>
      <c r="O203" s="5"/>
      <c r="P203" s="62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9"/>
      <c r="AF203" s="59"/>
      <c r="AG203" s="59"/>
    </row>
    <row r="204" ht="18.0" customHeight="1">
      <c r="A204" s="5"/>
      <c r="B204" s="5"/>
      <c r="C204" s="5"/>
      <c r="D204" s="5"/>
      <c r="E204" s="5"/>
      <c r="F204" s="5"/>
      <c r="G204" s="60"/>
      <c r="H204" s="60"/>
      <c r="I204" s="60"/>
      <c r="J204" s="60"/>
      <c r="K204" s="60"/>
      <c r="L204" s="60"/>
      <c r="M204" s="5"/>
      <c r="N204" s="5"/>
      <c r="O204" s="5"/>
      <c r="P204" s="62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9"/>
      <c r="AF204" s="59"/>
      <c r="AG204" s="59"/>
    </row>
    <row r="205" ht="18.0" customHeight="1">
      <c r="A205" s="5"/>
      <c r="B205" s="5"/>
      <c r="C205" s="5"/>
      <c r="D205" s="5"/>
      <c r="E205" s="5"/>
      <c r="F205" s="5"/>
      <c r="G205" s="60"/>
      <c r="H205" s="60"/>
      <c r="I205" s="60"/>
      <c r="J205" s="60"/>
      <c r="K205" s="60"/>
      <c r="L205" s="60"/>
      <c r="M205" s="5"/>
      <c r="N205" s="5"/>
      <c r="O205" s="5"/>
      <c r="P205" s="62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9"/>
      <c r="AF205" s="59"/>
      <c r="AG205" s="59"/>
    </row>
    <row r="206" ht="18.0" customHeight="1">
      <c r="A206" s="5"/>
      <c r="B206" s="5"/>
      <c r="C206" s="5"/>
      <c r="D206" s="5"/>
      <c r="E206" s="5"/>
      <c r="F206" s="5"/>
      <c r="G206" s="60"/>
      <c r="H206" s="60"/>
      <c r="I206" s="60"/>
      <c r="J206" s="60"/>
      <c r="K206" s="60"/>
      <c r="L206" s="60"/>
      <c r="M206" s="5"/>
      <c r="N206" s="5"/>
      <c r="O206" s="5"/>
      <c r="P206" s="62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9"/>
      <c r="AF206" s="59"/>
      <c r="AG206" s="59"/>
    </row>
    <row r="207" ht="18.0" customHeight="1">
      <c r="A207" s="5"/>
      <c r="B207" s="5"/>
      <c r="C207" s="5"/>
      <c r="D207" s="5"/>
      <c r="E207" s="5"/>
      <c r="F207" s="5"/>
      <c r="G207" s="60"/>
      <c r="H207" s="60"/>
      <c r="I207" s="60"/>
      <c r="J207" s="60"/>
      <c r="K207" s="60"/>
      <c r="L207" s="60"/>
      <c r="M207" s="5"/>
      <c r="N207" s="5"/>
      <c r="O207" s="5"/>
      <c r="P207" s="62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9"/>
      <c r="AF207" s="59"/>
      <c r="AG207" s="59"/>
    </row>
    <row r="208" ht="18.0" customHeight="1">
      <c r="A208" s="5"/>
      <c r="B208" s="5"/>
      <c r="C208" s="5"/>
      <c r="D208" s="5"/>
      <c r="E208" s="5"/>
      <c r="F208" s="5"/>
      <c r="G208" s="60"/>
      <c r="H208" s="60"/>
      <c r="I208" s="60"/>
      <c r="J208" s="60"/>
      <c r="K208" s="60"/>
      <c r="L208" s="60"/>
      <c r="M208" s="5"/>
      <c r="N208" s="5"/>
      <c r="O208" s="5"/>
      <c r="P208" s="62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9"/>
      <c r="AF208" s="59"/>
      <c r="AG208" s="59"/>
    </row>
    <row r="209" ht="18.0" customHeight="1">
      <c r="A209" s="5"/>
      <c r="B209" s="5"/>
      <c r="C209" s="5"/>
      <c r="D209" s="5"/>
      <c r="E209" s="5"/>
      <c r="F209" s="5"/>
      <c r="G209" s="60"/>
      <c r="H209" s="60"/>
      <c r="I209" s="60"/>
      <c r="J209" s="60"/>
      <c r="K209" s="60"/>
      <c r="L209" s="60"/>
      <c r="M209" s="5"/>
      <c r="N209" s="5"/>
      <c r="O209" s="5"/>
      <c r="P209" s="62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9"/>
      <c r="AF209" s="59"/>
      <c r="AG209" s="59"/>
    </row>
    <row r="210" ht="18.0" customHeight="1">
      <c r="A210" s="5"/>
      <c r="B210" s="5"/>
      <c r="C210" s="5"/>
      <c r="D210" s="5"/>
      <c r="E210" s="5"/>
      <c r="F210" s="5"/>
      <c r="G210" s="60"/>
      <c r="H210" s="60"/>
      <c r="I210" s="60"/>
      <c r="J210" s="60"/>
      <c r="K210" s="60"/>
      <c r="L210" s="60"/>
      <c r="M210" s="5"/>
      <c r="N210" s="5"/>
      <c r="O210" s="5"/>
      <c r="P210" s="62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9"/>
      <c r="AF210" s="59"/>
      <c r="AG210" s="59"/>
    </row>
    <row r="211" ht="18.0" customHeight="1">
      <c r="A211" s="5"/>
      <c r="B211" s="5"/>
      <c r="C211" s="5"/>
      <c r="D211" s="5"/>
      <c r="E211" s="5"/>
      <c r="F211" s="5"/>
      <c r="G211" s="60"/>
      <c r="H211" s="60"/>
      <c r="I211" s="60"/>
      <c r="J211" s="60"/>
      <c r="K211" s="60"/>
      <c r="L211" s="60"/>
      <c r="M211" s="5"/>
      <c r="N211" s="5"/>
      <c r="O211" s="5"/>
      <c r="P211" s="62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9"/>
      <c r="AF211" s="59"/>
      <c r="AG211" s="59"/>
    </row>
    <row r="212" ht="18.0" customHeight="1">
      <c r="A212" s="5"/>
      <c r="B212" s="5"/>
      <c r="C212" s="5"/>
      <c r="D212" s="5"/>
      <c r="E212" s="5"/>
      <c r="F212" s="5"/>
      <c r="G212" s="60"/>
      <c r="H212" s="60"/>
      <c r="I212" s="60"/>
      <c r="J212" s="60"/>
      <c r="K212" s="60"/>
      <c r="L212" s="60"/>
      <c r="M212" s="5"/>
      <c r="N212" s="5"/>
      <c r="O212" s="5"/>
      <c r="P212" s="62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9"/>
      <c r="AF212" s="59"/>
      <c r="AG212" s="59"/>
    </row>
    <row r="213" ht="18.0" customHeight="1">
      <c r="A213" s="5"/>
      <c r="B213" s="5"/>
      <c r="C213" s="5"/>
      <c r="D213" s="5"/>
      <c r="E213" s="5"/>
      <c r="F213" s="5"/>
      <c r="G213" s="60"/>
      <c r="H213" s="60"/>
      <c r="I213" s="60"/>
      <c r="J213" s="60"/>
      <c r="K213" s="60"/>
      <c r="L213" s="60"/>
      <c r="M213" s="5"/>
      <c r="N213" s="5"/>
      <c r="O213" s="5"/>
      <c r="P213" s="62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9"/>
      <c r="AF213" s="59"/>
      <c r="AG213" s="59"/>
    </row>
    <row r="214" ht="18.0" customHeight="1">
      <c r="A214" s="5"/>
      <c r="B214" s="5"/>
      <c r="C214" s="5"/>
      <c r="D214" s="5"/>
      <c r="E214" s="5"/>
      <c r="F214" s="5"/>
      <c r="G214" s="60"/>
      <c r="H214" s="60"/>
      <c r="I214" s="60"/>
      <c r="J214" s="60"/>
      <c r="K214" s="60"/>
      <c r="L214" s="60"/>
      <c r="M214" s="5"/>
      <c r="N214" s="5"/>
      <c r="O214" s="5"/>
      <c r="P214" s="62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9"/>
      <c r="AF214" s="59"/>
      <c r="AG214" s="59"/>
    </row>
    <row r="215" ht="18.0" customHeight="1">
      <c r="A215" s="5"/>
      <c r="B215" s="5"/>
      <c r="C215" s="5"/>
      <c r="D215" s="5"/>
      <c r="E215" s="5"/>
      <c r="F215" s="5"/>
      <c r="G215" s="60"/>
      <c r="H215" s="60"/>
      <c r="I215" s="60"/>
      <c r="J215" s="60"/>
      <c r="K215" s="60"/>
      <c r="L215" s="60"/>
      <c r="M215" s="5"/>
      <c r="N215" s="5"/>
      <c r="O215" s="5"/>
      <c r="P215" s="62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9"/>
      <c r="AF215" s="59"/>
      <c r="AG215" s="59"/>
    </row>
    <row r="216" ht="18.0" customHeight="1">
      <c r="A216" s="5"/>
      <c r="B216" s="5"/>
      <c r="C216" s="5"/>
      <c r="D216" s="5"/>
      <c r="E216" s="5"/>
      <c r="F216" s="5"/>
      <c r="G216" s="60"/>
      <c r="H216" s="60"/>
      <c r="I216" s="60"/>
      <c r="J216" s="60"/>
      <c r="K216" s="60"/>
      <c r="L216" s="60"/>
      <c r="M216" s="5"/>
      <c r="N216" s="5"/>
      <c r="O216" s="5"/>
      <c r="P216" s="62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9"/>
      <c r="AF216" s="59"/>
      <c r="AG216" s="59"/>
    </row>
    <row r="217" ht="18.0" customHeight="1">
      <c r="A217" s="5"/>
      <c r="B217" s="5"/>
      <c r="C217" s="5"/>
      <c r="D217" s="5"/>
      <c r="E217" s="5"/>
      <c r="F217" s="5"/>
      <c r="G217" s="60"/>
      <c r="H217" s="60"/>
      <c r="I217" s="60"/>
      <c r="J217" s="60"/>
      <c r="K217" s="60"/>
      <c r="L217" s="60"/>
      <c r="M217" s="5"/>
      <c r="N217" s="5"/>
      <c r="O217" s="5"/>
      <c r="P217" s="62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9"/>
      <c r="AF217" s="59"/>
      <c r="AG217" s="59"/>
    </row>
    <row r="218" ht="18.0" customHeight="1">
      <c r="A218" s="5"/>
      <c r="B218" s="5"/>
      <c r="C218" s="5"/>
      <c r="D218" s="5"/>
      <c r="E218" s="5"/>
      <c r="F218" s="5"/>
      <c r="G218" s="60"/>
      <c r="H218" s="60"/>
      <c r="I218" s="60"/>
      <c r="J218" s="60"/>
      <c r="K218" s="60"/>
      <c r="L218" s="60"/>
      <c r="M218" s="5"/>
      <c r="N218" s="5"/>
      <c r="O218" s="5"/>
      <c r="P218" s="62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9"/>
      <c r="AF218" s="59"/>
      <c r="AG218" s="59"/>
    </row>
    <row r="219" ht="18.0" customHeight="1">
      <c r="A219" s="5"/>
      <c r="B219" s="5"/>
      <c r="C219" s="5"/>
      <c r="D219" s="5"/>
      <c r="E219" s="5"/>
      <c r="F219" s="5"/>
      <c r="G219" s="60"/>
      <c r="H219" s="60"/>
      <c r="I219" s="60"/>
      <c r="J219" s="60"/>
      <c r="K219" s="60"/>
      <c r="L219" s="60"/>
      <c r="M219" s="5"/>
      <c r="N219" s="5"/>
      <c r="O219" s="5"/>
      <c r="P219" s="62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9"/>
      <c r="AF219" s="59"/>
      <c r="AG219" s="59"/>
    </row>
    <row r="220" ht="18.0" customHeight="1">
      <c r="A220" s="5"/>
      <c r="B220" s="5"/>
      <c r="C220" s="5"/>
      <c r="D220" s="5"/>
      <c r="E220" s="5"/>
      <c r="F220" s="5"/>
      <c r="G220" s="60"/>
      <c r="H220" s="60"/>
      <c r="I220" s="60"/>
      <c r="J220" s="60"/>
      <c r="K220" s="60"/>
      <c r="L220" s="60"/>
      <c r="M220" s="5"/>
      <c r="N220" s="5"/>
      <c r="O220" s="5"/>
      <c r="P220" s="62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9"/>
      <c r="AF220" s="59"/>
      <c r="AG220" s="59"/>
    </row>
    <row r="221" ht="18.0" customHeight="1">
      <c r="A221" s="5"/>
      <c r="B221" s="5"/>
      <c r="C221" s="5"/>
      <c r="D221" s="5"/>
      <c r="E221" s="5"/>
      <c r="F221" s="5"/>
      <c r="G221" s="60"/>
      <c r="H221" s="60"/>
      <c r="I221" s="60"/>
      <c r="J221" s="60"/>
      <c r="K221" s="60"/>
      <c r="L221" s="60"/>
      <c r="M221" s="5"/>
      <c r="N221" s="5"/>
      <c r="O221" s="5"/>
      <c r="P221" s="62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9"/>
      <c r="AF221" s="59"/>
      <c r="AG221" s="59"/>
    </row>
    <row r="222" ht="18.0" customHeight="1">
      <c r="A222" s="5"/>
      <c r="B222" s="5"/>
      <c r="C222" s="5"/>
      <c r="D222" s="5"/>
      <c r="E222" s="5"/>
      <c r="F222" s="5"/>
      <c r="G222" s="60"/>
      <c r="H222" s="60"/>
      <c r="I222" s="60"/>
      <c r="J222" s="60"/>
      <c r="K222" s="60"/>
      <c r="L222" s="60"/>
      <c r="M222" s="5"/>
      <c r="N222" s="5"/>
      <c r="O222" s="5"/>
      <c r="P222" s="62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9"/>
      <c r="AF222" s="59"/>
      <c r="AG222" s="59"/>
    </row>
    <row r="223" ht="18.0" customHeight="1">
      <c r="A223" s="5"/>
      <c r="B223" s="5"/>
      <c r="C223" s="5"/>
      <c r="D223" s="5"/>
      <c r="E223" s="5"/>
      <c r="F223" s="5"/>
      <c r="G223" s="60"/>
      <c r="H223" s="60"/>
      <c r="I223" s="60"/>
      <c r="J223" s="60"/>
      <c r="K223" s="60"/>
      <c r="L223" s="60"/>
      <c r="M223" s="5"/>
      <c r="N223" s="5"/>
      <c r="O223" s="5"/>
      <c r="P223" s="62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9"/>
      <c r="AF223" s="59"/>
      <c r="AG223" s="59"/>
    </row>
    <row r="224" ht="18.0" customHeight="1">
      <c r="A224" s="5"/>
      <c r="B224" s="5"/>
      <c r="C224" s="5"/>
      <c r="D224" s="5"/>
      <c r="E224" s="5"/>
      <c r="F224" s="5"/>
      <c r="G224" s="60"/>
      <c r="H224" s="60"/>
      <c r="I224" s="60"/>
      <c r="J224" s="60"/>
      <c r="K224" s="60"/>
      <c r="L224" s="60"/>
      <c r="M224" s="5"/>
      <c r="N224" s="5"/>
      <c r="O224" s="5"/>
      <c r="P224" s="62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9"/>
      <c r="AF224" s="59"/>
      <c r="AG224" s="59"/>
    </row>
    <row r="225" ht="18.0" customHeight="1">
      <c r="A225" s="5"/>
      <c r="B225" s="5"/>
      <c r="C225" s="5"/>
      <c r="D225" s="5"/>
      <c r="E225" s="5"/>
      <c r="F225" s="5"/>
      <c r="G225" s="60"/>
      <c r="H225" s="60"/>
      <c r="I225" s="60"/>
      <c r="J225" s="60"/>
      <c r="K225" s="60"/>
      <c r="L225" s="60"/>
      <c r="M225" s="5"/>
      <c r="N225" s="5"/>
      <c r="O225" s="5"/>
      <c r="P225" s="62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9"/>
      <c r="AF225" s="59"/>
      <c r="AG225" s="59"/>
    </row>
    <row r="226" ht="18.0" customHeight="1">
      <c r="A226" s="5"/>
      <c r="B226" s="5"/>
      <c r="C226" s="5"/>
      <c r="D226" s="5"/>
      <c r="E226" s="5"/>
      <c r="F226" s="5"/>
      <c r="G226" s="60"/>
      <c r="H226" s="60"/>
      <c r="I226" s="60"/>
      <c r="J226" s="60"/>
      <c r="K226" s="60"/>
      <c r="L226" s="60"/>
      <c r="M226" s="5"/>
      <c r="N226" s="5"/>
      <c r="O226" s="5"/>
      <c r="P226" s="62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9"/>
      <c r="AF226" s="59"/>
      <c r="AG226" s="59"/>
    </row>
    <row r="227" ht="18.0" customHeight="1">
      <c r="A227" s="5"/>
      <c r="B227" s="5"/>
      <c r="C227" s="5"/>
      <c r="D227" s="5"/>
      <c r="E227" s="5"/>
      <c r="F227" s="5"/>
      <c r="G227" s="60"/>
      <c r="H227" s="60"/>
      <c r="I227" s="60"/>
      <c r="J227" s="60"/>
      <c r="K227" s="60"/>
      <c r="L227" s="60"/>
      <c r="M227" s="5"/>
      <c r="N227" s="5"/>
      <c r="O227" s="5"/>
      <c r="P227" s="62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9"/>
      <c r="AF227" s="59"/>
      <c r="AG227" s="59"/>
    </row>
    <row r="228" ht="18.0" customHeight="1">
      <c r="A228" s="5"/>
      <c r="B228" s="5"/>
      <c r="C228" s="5"/>
      <c r="D228" s="5"/>
      <c r="E228" s="5"/>
      <c r="F228" s="5"/>
      <c r="G228" s="60"/>
      <c r="H228" s="60"/>
      <c r="I228" s="60"/>
      <c r="J228" s="60"/>
      <c r="K228" s="60"/>
      <c r="L228" s="60"/>
      <c r="M228" s="5"/>
      <c r="N228" s="5"/>
      <c r="O228" s="5"/>
      <c r="P228" s="62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9"/>
      <c r="AF228" s="59"/>
      <c r="AG228" s="59"/>
    </row>
    <row r="229" ht="18.0" customHeight="1">
      <c r="A229" s="5"/>
      <c r="B229" s="5"/>
      <c r="C229" s="5"/>
      <c r="D229" s="5"/>
      <c r="E229" s="5"/>
      <c r="F229" s="5"/>
      <c r="G229" s="60"/>
      <c r="H229" s="60"/>
      <c r="I229" s="60"/>
      <c r="J229" s="60"/>
      <c r="K229" s="60"/>
      <c r="L229" s="60"/>
      <c r="M229" s="5"/>
      <c r="N229" s="5"/>
      <c r="O229" s="5"/>
      <c r="P229" s="62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9"/>
      <c r="AF229" s="59"/>
      <c r="AG229" s="59"/>
    </row>
    <row r="230" ht="18.0" customHeight="1">
      <c r="A230" s="5"/>
      <c r="B230" s="5"/>
      <c r="C230" s="5"/>
      <c r="D230" s="5"/>
      <c r="E230" s="5"/>
      <c r="F230" s="5"/>
      <c r="G230" s="60"/>
      <c r="H230" s="60"/>
      <c r="I230" s="60"/>
      <c r="J230" s="60"/>
      <c r="K230" s="60"/>
      <c r="L230" s="60"/>
      <c r="M230" s="5"/>
      <c r="N230" s="5"/>
      <c r="O230" s="5"/>
      <c r="P230" s="62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9"/>
      <c r="AF230" s="59"/>
      <c r="AG230" s="59"/>
    </row>
    <row r="231" ht="18.0" customHeight="1">
      <c r="A231" s="5"/>
      <c r="B231" s="5"/>
      <c r="C231" s="5"/>
      <c r="D231" s="5"/>
      <c r="E231" s="5"/>
      <c r="F231" s="5"/>
      <c r="G231" s="60"/>
      <c r="H231" s="60"/>
      <c r="I231" s="60"/>
      <c r="J231" s="60"/>
      <c r="K231" s="60"/>
      <c r="L231" s="60"/>
      <c r="M231" s="5"/>
      <c r="N231" s="5"/>
      <c r="O231" s="5"/>
      <c r="P231" s="62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9"/>
      <c r="AF231" s="59"/>
      <c r="AG231" s="59"/>
    </row>
    <row r="232" ht="18.0" customHeight="1">
      <c r="A232" s="5"/>
      <c r="B232" s="5"/>
      <c r="C232" s="5"/>
      <c r="D232" s="5"/>
      <c r="E232" s="5"/>
      <c r="F232" s="5"/>
      <c r="G232" s="60"/>
      <c r="H232" s="60"/>
      <c r="I232" s="60"/>
      <c r="J232" s="60"/>
      <c r="K232" s="60"/>
      <c r="L232" s="60"/>
      <c r="M232" s="5"/>
      <c r="N232" s="5"/>
      <c r="O232" s="5"/>
      <c r="P232" s="62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9"/>
      <c r="AF232" s="59"/>
      <c r="AG232" s="59"/>
    </row>
    <row r="233" ht="18.0" customHeight="1">
      <c r="A233" s="5"/>
      <c r="B233" s="5"/>
      <c r="C233" s="5"/>
      <c r="D233" s="5"/>
      <c r="E233" s="5"/>
      <c r="F233" s="5"/>
      <c r="G233" s="60"/>
      <c r="H233" s="60"/>
      <c r="I233" s="60"/>
      <c r="J233" s="60"/>
      <c r="K233" s="60"/>
      <c r="L233" s="60"/>
      <c r="M233" s="5"/>
      <c r="N233" s="5"/>
      <c r="O233" s="5"/>
      <c r="P233" s="62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9"/>
      <c r="AF233" s="59"/>
      <c r="AG233" s="59"/>
    </row>
    <row r="234" ht="18.0" customHeight="1">
      <c r="A234" s="5"/>
      <c r="B234" s="5"/>
      <c r="C234" s="5"/>
      <c r="D234" s="5"/>
      <c r="E234" s="5"/>
      <c r="F234" s="5"/>
      <c r="G234" s="60"/>
      <c r="H234" s="60"/>
      <c r="I234" s="60"/>
      <c r="J234" s="60"/>
      <c r="K234" s="60"/>
      <c r="L234" s="60"/>
      <c r="M234" s="5"/>
      <c r="N234" s="5"/>
      <c r="O234" s="5"/>
      <c r="P234" s="62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9"/>
      <c r="AF234" s="59"/>
      <c r="AG234" s="59"/>
    </row>
    <row r="235" ht="18.0" customHeight="1">
      <c r="A235" s="5"/>
      <c r="B235" s="5"/>
      <c r="C235" s="5"/>
      <c r="D235" s="5"/>
      <c r="E235" s="5"/>
      <c r="F235" s="5"/>
      <c r="G235" s="60"/>
      <c r="H235" s="60"/>
      <c r="I235" s="60"/>
      <c r="J235" s="60"/>
      <c r="K235" s="60"/>
      <c r="L235" s="60"/>
      <c r="M235" s="5"/>
      <c r="N235" s="5"/>
      <c r="O235" s="5"/>
      <c r="P235" s="62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9"/>
      <c r="AF235" s="59"/>
      <c r="AG235" s="59"/>
    </row>
    <row r="236" ht="18.0" customHeight="1">
      <c r="A236" s="5"/>
      <c r="B236" s="5"/>
      <c r="C236" s="5"/>
      <c r="D236" s="5"/>
      <c r="E236" s="5"/>
      <c r="F236" s="5"/>
      <c r="G236" s="60"/>
      <c r="H236" s="60"/>
      <c r="I236" s="60"/>
      <c r="J236" s="60"/>
      <c r="K236" s="60"/>
      <c r="L236" s="60"/>
      <c r="M236" s="5"/>
      <c r="N236" s="5"/>
      <c r="O236" s="5"/>
      <c r="P236" s="62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9"/>
      <c r="AF236" s="59"/>
      <c r="AG236" s="59"/>
    </row>
    <row r="237" ht="18.0" customHeight="1">
      <c r="A237" s="5"/>
      <c r="B237" s="5"/>
      <c r="C237" s="5"/>
      <c r="D237" s="5"/>
      <c r="E237" s="5"/>
      <c r="F237" s="5"/>
      <c r="G237" s="60"/>
      <c r="H237" s="60"/>
      <c r="I237" s="60"/>
      <c r="J237" s="60"/>
      <c r="K237" s="60"/>
      <c r="L237" s="60"/>
      <c r="M237" s="5"/>
      <c r="N237" s="5"/>
      <c r="O237" s="5"/>
      <c r="P237" s="62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9"/>
      <c r="AF237" s="59"/>
      <c r="AG237" s="59"/>
    </row>
    <row r="238" ht="18.0" customHeight="1">
      <c r="A238" s="5"/>
      <c r="B238" s="5"/>
      <c r="C238" s="5"/>
      <c r="D238" s="5"/>
      <c r="E238" s="5"/>
      <c r="F238" s="5"/>
      <c r="G238" s="60"/>
      <c r="H238" s="60"/>
      <c r="I238" s="60"/>
      <c r="J238" s="60"/>
      <c r="K238" s="60"/>
      <c r="L238" s="60"/>
      <c r="M238" s="5"/>
      <c r="N238" s="5"/>
      <c r="O238" s="5"/>
      <c r="P238" s="62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9"/>
      <c r="AF238" s="59"/>
      <c r="AG238" s="59"/>
    </row>
    <row r="239" ht="18.0" customHeight="1">
      <c r="A239" s="5"/>
      <c r="B239" s="5"/>
      <c r="C239" s="5"/>
      <c r="D239" s="5"/>
      <c r="E239" s="5"/>
      <c r="F239" s="5"/>
      <c r="G239" s="60"/>
      <c r="H239" s="60"/>
      <c r="I239" s="60"/>
      <c r="J239" s="60"/>
      <c r="K239" s="60"/>
      <c r="L239" s="60"/>
      <c r="M239" s="5"/>
      <c r="N239" s="5"/>
      <c r="O239" s="5"/>
      <c r="P239" s="62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9"/>
      <c r="AF239" s="59"/>
      <c r="AG239" s="59"/>
    </row>
    <row r="240" ht="18.0" customHeight="1">
      <c r="A240" s="5"/>
      <c r="B240" s="5"/>
      <c r="C240" s="5"/>
      <c r="D240" s="5"/>
      <c r="E240" s="5"/>
      <c r="F240" s="5"/>
      <c r="G240" s="60"/>
      <c r="H240" s="60"/>
      <c r="I240" s="60"/>
      <c r="J240" s="60"/>
      <c r="K240" s="60"/>
      <c r="L240" s="60"/>
      <c r="M240" s="5"/>
      <c r="N240" s="5"/>
      <c r="O240" s="5"/>
      <c r="P240" s="62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9"/>
      <c r="AF240" s="59"/>
      <c r="AG240" s="59"/>
    </row>
    <row r="241" ht="18.0" customHeight="1">
      <c r="A241" s="5"/>
      <c r="B241" s="5"/>
      <c r="C241" s="5"/>
      <c r="D241" s="5"/>
      <c r="E241" s="5"/>
      <c r="F241" s="5"/>
      <c r="G241" s="60"/>
      <c r="H241" s="60"/>
      <c r="I241" s="60"/>
      <c r="J241" s="60"/>
      <c r="K241" s="60"/>
      <c r="L241" s="60"/>
      <c r="M241" s="5"/>
      <c r="N241" s="5"/>
      <c r="O241" s="5"/>
      <c r="P241" s="62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9"/>
      <c r="AF241" s="59"/>
      <c r="AG241" s="59"/>
    </row>
    <row r="242" ht="18.0" customHeight="1">
      <c r="A242" s="5"/>
      <c r="B242" s="5"/>
      <c r="C242" s="5"/>
      <c r="D242" s="5"/>
      <c r="E242" s="5"/>
      <c r="F242" s="5"/>
      <c r="G242" s="60"/>
      <c r="H242" s="60"/>
      <c r="I242" s="60"/>
      <c r="J242" s="60"/>
      <c r="K242" s="60"/>
      <c r="L242" s="60"/>
      <c r="M242" s="5"/>
      <c r="N242" s="5"/>
      <c r="O242" s="5"/>
      <c r="P242" s="62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9"/>
      <c r="AF242" s="59"/>
      <c r="AG242" s="59"/>
    </row>
    <row r="243" ht="18.0" customHeight="1">
      <c r="A243" s="5"/>
      <c r="B243" s="5"/>
      <c r="C243" s="5"/>
      <c r="D243" s="5"/>
      <c r="E243" s="5"/>
      <c r="F243" s="5"/>
      <c r="G243" s="60"/>
      <c r="H243" s="60"/>
      <c r="I243" s="60"/>
      <c r="J243" s="60"/>
      <c r="K243" s="60"/>
      <c r="L243" s="60"/>
      <c r="M243" s="5"/>
      <c r="N243" s="5"/>
      <c r="O243" s="5"/>
      <c r="P243" s="62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9"/>
      <c r="AF243" s="59"/>
      <c r="AG243" s="59"/>
    </row>
    <row r="244" ht="18.0" customHeight="1">
      <c r="A244" s="5"/>
      <c r="B244" s="5"/>
      <c r="C244" s="5"/>
      <c r="D244" s="5"/>
      <c r="E244" s="5"/>
      <c r="F244" s="5"/>
      <c r="G244" s="60"/>
      <c r="H244" s="60"/>
      <c r="I244" s="60"/>
      <c r="J244" s="60"/>
      <c r="K244" s="60"/>
      <c r="L244" s="60"/>
      <c r="M244" s="5"/>
      <c r="N244" s="5"/>
      <c r="O244" s="5"/>
      <c r="P244" s="62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9"/>
      <c r="AF244" s="59"/>
      <c r="AG244" s="59"/>
    </row>
    <row r="245" ht="18.0" customHeight="1">
      <c r="A245" s="5"/>
      <c r="B245" s="5"/>
      <c r="C245" s="5"/>
      <c r="D245" s="5"/>
      <c r="E245" s="5"/>
      <c r="F245" s="5"/>
      <c r="G245" s="60"/>
      <c r="H245" s="60"/>
      <c r="I245" s="60"/>
      <c r="J245" s="60"/>
      <c r="K245" s="60"/>
      <c r="L245" s="60"/>
      <c r="M245" s="5"/>
      <c r="N245" s="5"/>
      <c r="O245" s="5"/>
      <c r="P245" s="62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9"/>
      <c r="AF245" s="59"/>
      <c r="AG245" s="59"/>
    </row>
    <row r="246" ht="18.0" customHeight="1">
      <c r="A246" s="5"/>
      <c r="B246" s="5"/>
      <c r="C246" s="5"/>
      <c r="D246" s="5"/>
      <c r="E246" s="5"/>
      <c r="F246" s="5"/>
      <c r="G246" s="60"/>
      <c r="H246" s="60"/>
      <c r="I246" s="60"/>
      <c r="J246" s="60"/>
      <c r="K246" s="60"/>
      <c r="L246" s="60"/>
      <c r="M246" s="5"/>
      <c r="N246" s="5"/>
      <c r="O246" s="5"/>
      <c r="P246" s="62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9"/>
      <c r="AF246" s="59"/>
      <c r="AG246" s="59"/>
    </row>
    <row r="247" ht="18.0" customHeight="1">
      <c r="A247" s="5"/>
      <c r="B247" s="5"/>
      <c r="C247" s="5"/>
      <c r="D247" s="5"/>
      <c r="E247" s="5"/>
      <c r="F247" s="5"/>
      <c r="G247" s="60"/>
      <c r="H247" s="60"/>
      <c r="I247" s="60"/>
      <c r="J247" s="60"/>
      <c r="K247" s="60"/>
      <c r="L247" s="60"/>
      <c r="M247" s="5"/>
      <c r="N247" s="5"/>
      <c r="O247" s="5"/>
      <c r="P247" s="62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9"/>
      <c r="AF247" s="59"/>
      <c r="AG247" s="59"/>
    </row>
    <row r="248" ht="18.0" customHeight="1">
      <c r="A248" s="5"/>
      <c r="B248" s="5"/>
      <c r="C248" s="5"/>
      <c r="D248" s="5"/>
      <c r="E248" s="5"/>
      <c r="F248" s="5"/>
      <c r="G248" s="60"/>
      <c r="H248" s="60"/>
      <c r="I248" s="60"/>
      <c r="J248" s="60"/>
      <c r="K248" s="60"/>
      <c r="L248" s="60"/>
      <c r="M248" s="5"/>
      <c r="N248" s="5"/>
      <c r="O248" s="5"/>
      <c r="P248" s="62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9"/>
      <c r="AF248" s="59"/>
      <c r="AG248" s="59"/>
    </row>
    <row r="249" ht="18.0" customHeight="1">
      <c r="A249" s="5"/>
      <c r="B249" s="5"/>
      <c r="C249" s="5"/>
      <c r="D249" s="5"/>
      <c r="E249" s="5"/>
      <c r="F249" s="5"/>
      <c r="G249" s="60"/>
      <c r="H249" s="60"/>
      <c r="I249" s="60"/>
      <c r="J249" s="60"/>
      <c r="K249" s="60"/>
      <c r="L249" s="60"/>
      <c r="M249" s="5"/>
      <c r="N249" s="5"/>
      <c r="O249" s="5"/>
      <c r="P249" s="62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9"/>
      <c r="AF249" s="59"/>
      <c r="AG249" s="59"/>
    </row>
    <row r="250" ht="18.0" customHeight="1">
      <c r="A250" s="5"/>
      <c r="B250" s="5"/>
      <c r="C250" s="5"/>
      <c r="D250" s="5"/>
      <c r="E250" s="5"/>
      <c r="F250" s="5"/>
      <c r="G250" s="60"/>
      <c r="H250" s="60"/>
      <c r="I250" s="60"/>
      <c r="J250" s="60"/>
      <c r="K250" s="60"/>
      <c r="L250" s="60"/>
      <c r="M250" s="5"/>
      <c r="N250" s="5"/>
      <c r="O250" s="5"/>
      <c r="P250" s="62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9"/>
      <c r="AF250" s="59"/>
      <c r="AG250" s="59"/>
    </row>
    <row r="251" ht="18.0" customHeight="1">
      <c r="A251" s="5"/>
      <c r="B251" s="5"/>
      <c r="C251" s="5"/>
      <c r="D251" s="5"/>
      <c r="E251" s="5"/>
      <c r="F251" s="5"/>
      <c r="G251" s="60"/>
      <c r="H251" s="60"/>
      <c r="I251" s="60"/>
      <c r="J251" s="60"/>
      <c r="K251" s="60"/>
      <c r="L251" s="60"/>
      <c r="M251" s="5"/>
      <c r="N251" s="5"/>
      <c r="O251" s="5"/>
      <c r="P251" s="62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9"/>
      <c r="AF251" s="59"/>
      <c r="AG251" s="59"/>
    </row>
    <row r="252" ht="18.0" customHeight="1">
      <c r="A252" s="5"/>
      <c r="B252" s="5"/>
      <c r="C252" s="5"/>
      <c r="D252" s="5"/>
      <c r="E252" s="5"/>
      <c r="F252" s="5"/>
      <c r="G252" s="60"/>
      <c r="H252" s="60"/>
      <c r="I252" s="60"/>
      <c r="J252" s="60"/>
      <c r="K252" s="60"/>
      <c r="L252" s="60"/>
      <c r="M252" s="5"/>
      <c r="N252" s="5"/>
      <c r="O252" s="5"/>
      <c r="P252" s="62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9"/>
      <c r="AF252" s="59"/>
      <c r="AG252" s="59"/>
    </row>
    <row r="253" ht="15.75" customHeight="1">
      <c r="K253" s="60"/>
      <c r="L253" s="60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rintOptions horizontalCentered="1"/>
  <pageMargins bottom="0.8661417322834646" footer="0.0" header="0.0" left="0.3937007874015748" right="0.3937007874015748" top="1.062992125984252"/>
  <pageSetup paperSize="9" orientation="landscape"/>
  <headerFooter>
    <oddHeader>&amp;CPassage de Grades &amp;A</oddHeader>
    <oddFooter>&amp;L &amp;RDate : </oddFooter>
  </headerFooter>
  <colBreaks count="1" manualBreakCount="1">
    <brk id="16" man="1"/>
  </colBreak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DD4"/>
    <pageSetUpPr/>
  </sheetPr>
  <sheetViews>
    <sheetView workbookViewId="0"/>
  </sheetViews>
  <sheetFormatPr customHeight="1" defaultColWidth="12.63" defaultRowHeight="15.0"/>
  <cols>
    <col customWidth="1" min="1" max="2" width="6.38"/>
    <col customWidth="1" min="3" max="3" width="10.0"/>
    <col customWidth="1" min="4" max="4" width="10.13"/>
    <col customWidth="1" min="5" max="5" width="10.0"/>
    <col customWidth="1" min="6" max="6" width="11.5"/>
    <col customWidth="1" min="7" max="7" width="8.63"/>
    <col customWidth="1" min="8" max="8" width="11.5"/>
    <col customWidth="1" min="9" max="9" width="29.0"/>
    <col customWidth="1" min="10" max="26" width="11.5"/>
  </cols>
  <sheetData>
    <row r="1" ht="12.0" customHeight="1">
      <c r="A1" s="14"/>
      <c r="B1" s="14"/>
      <c r="C1" s="14"/>
      <c r="D1" s="14"/>
      <c r="E1" s="14"/>
      <c r="F1" s="14"/>
      <c r="G1" s="14"/>
      <c r="H1" s="14"/>
      <c r="I1" s="14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ht="12.0" customHeight="1">
      <c r="A2" s="14"/>
      <c r="B2" s="14"/>
      <c r="C2" s="14"/>
      <c r="D2" s="14"/>
      <c r="E2" s="14"/>
      <c r="F2" s="14"/>
      <c r="G2" s="14"/>
      <c r="H2" s="14"/>
      <c r="I2" s="14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ht="12.0" customHeight="1">
      <c r="A3" s="14"/>
      <c r="B3" s="14"/>
      <c r="C3" s="14"/>
      <c r="D3" s="14"/>
      <c r="E3" s="14"/>
      <c r="F3" s="14"/>
      <c r="G3" s="14"/>
      <c r="H3" s="14"/>
      <c r="I3" s="14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</row>
    <row r="4" ht="12.0" customHeight="1">
      <c r="A4" s="14"/>
      <c r="B4" s="14"/>
      <c r="C4" s="14"/>
      <c r="D4" s="14"/>
      <c r="E4" s="14"/>
      <c r="F4" s="14"/>
      <c r="G4" s="14"/>
      <c r="H4" s="14"/>
      <c r="I4" s="14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</row>
    <row r="5" ht="12.0" customHeight="1">
      <c r="A5" s="14"/>
      <c r="B5" s="14"/>
      <c r="C5" s="14"/>
      <c r="D5" s="14"/>
      <c r="E5" s="14"/>
      <c r="F5" s="14"/>
      <c r="G5" s="14"/>
      <c r="H5" s="14"/>
      <c r="I5" s="14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</row>
    <row r="6" ht="12.0" customHeight="1">
      <c r="A6" s="14"/>
      <c r="B6" s="14"/>
      <c r="C6" s="14"/>
      <c r="D6" s="14"/>
      <c r="E6" s="14"/>
      <c r="F6" s="14"/>
      <c r="G6" s="14"/>
      <c r="H6" s="14"/>
      <c r="I6" s="14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</row>
    <row r="7" ht="12.0" customHeight="1">
      <c r="A7" s="64" t="s">
        <v>85</v>
      </c>
      <c r="E7" s="65" t="str">
        <f>IF(Bilan!B2="","",Bilan!B2)</f>
        <v/>
      </c>
      <c r="H7" s="64" t="s">
        <v>86</v>
      </c>
      <c r="I7" s="66" t="str">
        <f>IF(Bilan!D2="","",Bilan!D2)</f>
        <v/>
      </c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</row>
    <row r="8" ht="12.0" customHeight="1">
      <c r="A8" s="5"/>
      <c r="B8" s="5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</row>
    <row r="9" ht="12.0" customHeight="1">
      <c r="A9" s="68" t="s">
        <v>87</v>
      </c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ht="12.0" customHeight="1">
      <c r="A10" s="5"/>
      <c r="B10" s="5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</row>
    <row r="11" ht="18.75" customHeight="1">
      <c r="A11" s="20" t="s">
        <v>58</v>
      </c>
      <c r="B11" s="20" t="s">
        <v>88</v>
      </c>
      <c r="C11" s="20" t="s">
        <v>89</v>
      </c>
      <c r="D11" s="20" t="s">
        <v>90</v>
      </c>
      <c r="E11" s="20" t="s">
        <v>91</v>
      </c>
      <c r="F11" s="20" t="s">
        <v>92</v>
      </c>
      <c r="G11" s="20" t="s">
        <v>93</v>
      </c>
      <c r="H11" s="20" t="s">
        <v>94</v>
      </c>
      <c r="I11" s="21" t="s">
        <v>95</v>
      </c>
      <c r="J11" s="5"/>
      <c r="K11" s="5"/>
      <c r="L11" s="62"/>
      <c r="M11" s="62"/>
      <c r="N11" s="62"/>
      <c r="O11" s="62"/>
      <c r="P11" s="62"/>
      <c r="Q11" s="62"/>
      <c r="R11" s="62"/>
      <c r="S11" s="5"/>
      <c r="T11" s="5"/>
      <c r="U11" s="5"/>
      <c r="V11" s="5"/>
      <c r="W11" s="5"/>
      <c r="X11" s="5"/>
      <c r="Y11" s="5"/>
      <c r="Z11" s="5"/>
    </row>
    <row r="12" ht="19.5" customHeight="1">
      <c r="A12" s="20">
        <v>401.0</v>
      </c>
      <c r="B12" s="20" t="str">
        <f>IF('4èm DAN'!G2="","",INT((TODAY()-'4èm DAN'!G2)/365))</f>
        <v/>
      </c>
      <c r="C12" s="69"/>
      <c r="D12" s="69"/>
      <c r="E12" s="69"/>
      <c r="F12" s="69"/>
      <c r="G12" s="69"/>
      <c r="H12" s="69"/>
      <c r="I12" s="69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</row>
    <row r="13" ht="19.5" customHeight="1">
      <c r="A13" s="20">
        <v>402.0</v>
      </c>
      <c r="B13" s="20" t="str">
        <f>IF('4èm DAN'!G3="","",INT((TODAY()-'4èm DAN'!G3)/365))</f>
        <v/>
      </c>
      <c r="C13" s="69"/>
      <c r="D13" s="69"/>
      <c r="E13" s="69"/>
      <c r="F13" s="69"/>
      <c r="G13" s="69"/>
      <c r="H13" s="69"/>
      <c r="I13" s="69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</row>
    <row r="14" ht="19.5" customHeight="1">
      <c r="A14" s="20">
        <v>403.0</v>
      </c>
      <c r="B14" s="20" t="str">
        <f>IF('4èm DAN'!G4="","",INT((TODAY()-'4èm DAN'!G4)/365))</f>
        <v/>
      </c>
      <c r="C14" s="69"/>
      <c r="D14" s="69"/>
      <c r="E14" s="69"/>
      <c r="F14" s="69"/>
      <c r="G14" s="69"/>
      <c r="H14" s="69"/>
      <c r="I14" s="69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</row>
    <row r="15" ht="19.5" customHeight="1">
      <c r="A15" s="20">
        <v>404.0</v>
      </c>
      <c r="B15" s="20" t="str">
        <f>IF('4èm DAN'!G5="","",INT((TODAY()-'4èm DAN'!G5)/365))</f>
        <v/>
      </c>
      <c r="C15" s="69"/>
      <c r="D15" s="69"/>
      <c r="E15" s="69"/>
      <c r="F15" s="69"/>
      <c r="G15" s="69"/>
      <c r="H15" s="69"/>
      <c r="I15" s="69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</row>
    <row r="16" ht="19.5" customHeight="1">
      <c r="A16" s="20">
        <v>405.0</v>
      </c>
      <c r="B16" s="20" t="str">
        <f>IF('4èm DAN'!G6="","",INT((TODAY()-'4èm DAN'!G6)/365))</f>
        <v/>
      </c>
      <c r="C16" s="69"/>
      <c r="D16" s="69"/>
      <c r="E16" s="69"/>
      <c r="F16" s="69"/>
      <c r="G16" s="69"/>
      <c r="H16" s="69"/>
      <c r="I16" s="69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ht="19.5" customHeight="1">
      <c r="A17" s="20">
        <v>406.0</v>
      </c>
      <c r="B17" s="20" t="str">
        <f>IF('4èm DAN'!G7="","",INT((TODAY()-'4èm DAN'!G7)/365))</f>
        <v/>
      </c>
      <c r="C17" s="69"/>
      <c r="D17" s="69"/>
      <c r="E17" s="69"/>
      <c r="F17" s="69"/>
      <c r="G17" s="69"/>
      <c r="H17" s="69"/>
      <c r="I17" s="69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</row>
    <row r="18" ht="19.5" customHeight="1">
      <c r="A18" s="20">
        <v>407.0</v>
      </c>
      <c r="B18" s="20" t="str">
        <f>IF('4èm DAN'!G8="","",INT((TODAY()-'4èm DAN'!G8)/365))</f>
        <v/>
      </c>
      <c r="C18" s="69"/>
      <c r="D18" s="69"/>
      <c r="E18" s="69"/>
      <c r="F18" s="69"/>
      <c r="G18" s="69"/>
      <c r="H18" s="69"/>
      <c r="I18" s="69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</row>
    <row r="19" ht="19.5" customHeight="1">
      <c r="A19" s="20">
        <v>408.0</v>
      </c>
      <c r="B19" s="20" t="str">
        <f>IF('4èm DAN'!G9="","",INT((TODAY()-'4èm DAN'!G9)/365))</f>
        <v/>
      </c>
      <c r="C19" s="69"/>
      <c r="D19" s="69"/>
      <c r="E19" s="69"/>
      <c r="F19" s="69"/>
      <c r="G19" s="69"/>
      <c r="H19" s="69"/>
      <c r="I19" s="69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ht="19.5" customHeight="1">
      <c r="A20" s="20">
        <v>409.0</v>
      </c>
      <c r="B20" s="20" t="str">
        <f>IF('4èm DAN'!G10="","",INT((TODAY()-'4èm DAN'!G10)/365))</f>
        <v/>
      </c>
      <c r="C20" s="69"/>
      <c r="D20" s="69"/>
      <c r="E20" s="69"/>
      <c r="F20" s="69"/>
      <c r="G20" s="69"/>
      <c r="H20" s="69"/>
      <c r="I20" s="69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</row>
    <row r="21" ht="19.5" customHeight="1">
      <c r="A21" s="20">
        <v>410.0</v>
      </c>
      <c r="B21" s="20" t="str">
        <f>IF('4èm DAN'!G11="","",INT((TODAY()-'4èm DAN'!G11)/365))</f>
        <v/>
      </c>
      <c r="C21" s="69"/>
      <c r="D21" s="69"/>
      <c r="E21" s="69"/>
      <c r="F21" s="69"/>
      <c r="G21" s="69"/>
      <c r="H21" s="69"/>
      <c r="I21" s="69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</row>
    <row r="22" ht="19.5" customHeight="1">
      <c r="A22" s="20">
        <v>411.0</v>
      </c>
      <c r="B22" s="20" t="str">
        <f>IF('4èm DAN'!G12="","",INT((TODAY()-'4èm DAN'!G12)/365))</f>
        <v/>
      </c>
      <c r="C22" s="69"/>
      <c r="D22" s="69"/>
      <c r="E22" s="69"/>
      <c r="F22" s="69"/>
      <c r="G22" s="69"/>
      <c r="H22" s="69"/>
      <c r="I22" s="69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</row>
    <row r="23" ht="19.5" customHeight="1">
      <c r="A23" s="20">
        <v>412.0</v>
      </c>
      <c r="B23" s="20" t="str">
        <f>IF('4èm DAN'!G13="","",INT((TODAY()-'4èm DAN'!G13)/365))</f>
        <v/>
      </c>
      <c r="C23" s="69"/>
      <c r="D23" s="69"/>
      <c r="E23" s="69"/>
      <c r="F23" s="69"/>
      <c r="G23" s="69"/>
      <c r="H23" s="69"/>
      <c r="I23" s="69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ht="19.5" customHeight="1">
      <c r="A24" s="20">
        <v>413.0</v>
      </c>
      <c r="B24" s="20" t="str">
        <f>IF('4èm DAN'!G14="","",INT((TODAY()-'4èm DAN'!G14)/365))</f>
        <v/>
      </c>
      <c r="C24" s="69"/>
      <c r="D24" s="69"/>
      <c r="E24" s="69"/>
      <c r="F24" s="69"/>
      <c r="G24" s="69"/>
      <c r="H24" s="69"/>
      <c r="I24" s="69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</row>
    <row r="25" ht="19.5" customHeight="1">
      <c r="A25" s="20">
        <v>414.0</v>
      </c>
      <c r="B25" s="20" t="str">
        <f>IF('4èm DAN'!G15="","",INT((TODAY()-'4èm DAN'!G15)/365))</f>
        <v/>
      </c>
      <c r="C25" s="69"/>
      <c r="D25" s="69"/>
      <c r="E25" s="69"/>
      <c r="F25" s="69"/>
      <c r="G25" s="69"/>
      <c r="H25" s="69"/>
      <c r="I25" s="69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ht="19.5" customHeight="1">
      <c r="A26" s="20">
        <v>415.0</v>
      </c>
      <c r="B26" s="20" t="str">
        <f>IF('4èm DAN'!G16="","",INT((TODAY()-'4èm DAN'!G16)/365))</f>
        <v/>
      </c>
      <c r="C26" s="69"/>
      <c r="D26" s="69"/>
      <c r="E26" s="69"/>
      <c r="F26" s="69"/>
      <c r="G26" s="69"/>
      <c r="H26" s="69"/>
      <c r="I26" s="69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</row>
    <row r="27" ht="19.5" customHeight="1">
      <c r="A27" s="20">
        <v>416.0</v>
      </c>
      <c r="B27" s="20" t="str">
        <f>IF('4èm DAN'!G17="","",INT((TODAY()-'4èm DAN'!G17)/365))</f>
        <v/>
      </c>
      <c r="C27" s="69"/>
      <c r="D27" s="69"/>
      <c r="E27" s="69"/>
      <c r="F27" s="69"/>
      <c r="G27" s="69"/>
      <c r="H27" s="69"/>
      <c r="I27" s="69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ht="19.5" customHeight="1">
      <c r="A28" s="20">
        <v>417.0</v>
      </c>
      <c r="B28" s="20" t="str">
        <f>IF('4èm DAN'!G18="","",INT((TODAY()-'4èm DAN'!G18)/365))</f>
        <v/>
      </c>
      <c r="C28" s="69"/>
      <c r="D28" s="69"/>
      <c r="E28" s="69"/>
      <c r="F28" s="69"/>
      <c r="G28" s="69"/>
      <c r="H28" s="69"/>
      <c r="I28" s="69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</row>
    <row r="29" ht="19.5" customHeight="1">
      <c r="A29" s="20">
        <v>418.0</v>
      </c>
      <c r="B29" s="20" t="str">
        <f>IF('4èm DAN'!G19="","",INT((TODAY()-'4èm DAN'!G19)/365))</f>
        <v/>
      </c>
      <c r="C29" s="69"/>
      <c r="D29" s="69"/>
      <c r="E29" s="69"/>
      <c r="F29" s="69"/>
      <c r="G29" s="69"/>
      <c r="H29" s="69"/>
      <c r="I29" s="69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</row>
    <row r="30" ht="19.5" customHeight="1">
      <c r="A30" s="20">
        <v>419.0</v>
      </c>
      <c r="B30" s="20" t="str">
        <f>IF('4èm DAN'!G20="","",INT((TODAY()-'4èm DAN'!G20)/365))</f>
        <v/>
      </c>
      <c r="C30" s="69"/>
      <c r="D30" s="69"/>
      <c r="E30" s="69"/>
      <c r="F30" s="69"/>
      <c r="G30" s="69"/>
      <c r="H30" s="69"/>
      <c r="I30" s="69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</row>
    <row r="31" ht="19.5" customHeight="1">
      <c r="A31" s="20">
        <v>420.0</v>
      </c>
      <c r="B31" s="20" t="str">
        <f>IF('4èm DAN'!G21="","",INT((TODAY()-'4èm DAN'!G21)/365))</f>
        <v/>
      </c>
      <c r="C31" s="69"/>
      <c r="D31" s="69"/>
      <c r="E31" s="69"/>
      <c r="F31" s="69"/>
      <c r="G31" s="69"/>
      <c r="H31" s="69"/>
      <c r="I31" s="69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</row>
    <row r="32" ht="19.5" customHeight="1">
      <c r="A32" s="20">
        <v>421.0</v>
      </c>
      <c r="B32" s="20" t="str">
        <f>IF('4èm DAN'!G22="","",INT((TODAY()-'4èm DAN'!G22)/365))</f>
        <v/>
      </c>
      <c r="C32" s="69"/>
      <c r="D32" s="69"/>
      <c r="E32" s="69"/>
      <c r="F32" s="69"/>
      <c r="G32" s="69"/>
      <c r="H32" s="69"/>
      <c r="I32" s="69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ht="19.5" customHeight="1">
      <c r="A33" s="20">
        <v>422.0</v>
      </c>
      <c r="B33" s="20" t="str">
        <f>IF('4èm DAN'!G23="","",INT((TODAY()-'4èm DAN'!G23)/365))</f>
        <v/>
      </c>
      <c r="C33" s="69"/>
      <c r="D33" s="69"/>
      <c r="E33" s="69"/>
      <c r="F33" s="69"/>
      <c r="G33" s="69"/>
      <c r="H33" s="69"/>
      <c r="I33" s="69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</row>
    <row r="34" ht="19.5" customHeight="1">
      <c r="A34" s="20">
        <v>423.0</v>
      </c>
      <c r="B34" s="20" t="str">
        <f>IF('4èm DAN'!G24="","",INT((TODAY()-'4èm DAN'!G24)/365))</f>
        <v/>
      </c>
      <c r="C34" s="69"/>
      <c r="D34" s="69"/>
      <c r="E34" s="69"/>
      <c r="F34" s="69"/>
      <c r="G34" s="69"/>
      <c r="H34" s="69"/>
      <c r="I34" s="69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</row>
    <row r="35" ht="19.5" customHeight="1">
      <c r="A35" s="20">
        <v>424.0</v>
      </c>
      <c r="B35" s="20" t="str">
        <f>IF('4èm DAN'!G25="","",INT((TODAY()-'4èm DAN'!G25)/365))</f>
        <v/>
      </c>
      <c r="C35" s="69"/>
      <c r="D35" s="69"/>
      <c r="E35" s="69"/>
      <c r="F35" s="69"/>
      <c r="G35" s="69"/>
      <c r="H35" s="69"/>
      <c r="I35" s="69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</row>
    <row r="36" ht="19.5" customHeight="1">
      <c r="A36" s="20">
        <v>425.0</v>
      </c>
      <c r="B36" s="20" t="str">
        <f>IF('4èm DAN'!G26="","",INT((TODAY()-'4èm DAN'!G26)/365))</f>
        <v/>
      </c>
      <c r="C36" s="69"/>
      <c r="D36" s="69"/>
      <c r="E36" s="69"/>
      <c r="F36" s="69"/>
      <c r="G36" s="69"/>
      <c r="H36" s="69"/>
      <c r="I36" s="69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</row>
    <row r="37" ht="19.5" customHeight="1">
      <c r="A37" s="20">
        <v>426.0</v>
      </c>
      <c r="B37" s="20" t="str">
        <f>IF('4èm DAN'!G27="","",INT((TODAY()-'4èm DAN'!G27)/365))</f>
        <v/>
      </c>
      <c r="C37" s="69"/>
      <c r="D37" s="69"/>
      <c r="E37" s="69"/>
      <c r="F37" s="69"/>
      <c r="G37" s="69"/>
      <c r="H37" s="69"/>
      <c r="I37" s="6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</row>
    <row r="38" ht="19.5" customHeight="1">
      <c r="A38" s="20">
        <v>427.0</v>
      </c>
      <c r="B38" s="20" t="str">
        <f>IF('4èm DAN'!G28="","",INT((TODAY()-'4èm DAN'!G28)/365))</f>
        <v/>
      </c>
      <c r="C38" s="69"/>
      <c r="D38" s="69"/>
      <c r="E38" s="69"/>
      <c r="F38" s="69"/>
      <c r="G38" s="69"/>
      <c r="H38" s="69"/>
      <c r="I38" s="6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ht="19.5" customHeight="1">
      <c r="A39" s="20">
        <v>428.0</v>
      </c>
      <c r="B39" s="20" t="str">
        <f>IF('4èm DAN'!G29="","",INT((TODAY()-'4èm DAN'!G29)/365))</f>
        <v/>
      </c>
      <c r="C39" s="69"/>
      <c r="D39" s="69"/>
      <c r="E39" s="69"/>
      <c r="F39" s="69"/>
      <c r="G39" s="69"/>
      <c r="H39" s="69"/>
      <c r="I39" s="6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</row>
    <row r="40" ht="19.5" customHeight="1">
      <c r="A40" s="20">
        <v>429.0</v>
      </c>
      <c r="B40" s="20" t="str">
        <f>IF('4èm DAN'!G30="","",INT((TODAY()-'4èm DAN'!G30)/365))</f>
        <v/>
      </c>
      <c r="C40" s="69"/>
      <c r="D40" s="69"/>
      <c r="E40" s="69"/>
      <c r="F40" s="69"/>
      <c r="G40" s="69"/>
      <c r="H40" s="69"/>
      <c r="I40" s="69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</row>
    <row r="41" ht="19.5" customHeight="1">
      <c r="A41" s="20">
        <v>430.0</v>
      </c>
      <c r="B41" s="20" t="str">
        <f>IF('4èm DAN'!G31="","",INT((TODAY()-'4èm DAN'!G31)/365))</f>
        <v/>
      </c>
      <c r="C41" s="69"/>
      <c r="D41" s="69"/>
      <c r="E41" s="69"/>
      <c r="F41" s="69"/>
      <c r="G41" s="69"/>
      <c r="H41" s="69"/>
      <c r="I41" s="6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</row>
    <row r="42" ht="12.0" customHeight="1">
      <c r="A42" s="5"/>
      <c r="B42" s="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ht="12.0" customHeight="1">
      <c r="A43" s="5"/>
      <c r="B43" s="5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</row>
    <row r="44" ht="12.0" customHeight="1">
      <c r="A44" s="5"/>
      <c r="B44" s="5"/>
      <c r="C44" s="62"/>
      <c r="D44" s="62"/>
      <c r="E44" s="70"/>
      <c r="F44" s="71"/>
      <c r="G44" s="7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</row>
    <row r="45" ht="12.0" customHeight="1">
      <c r="A45" s="68" t="s">
        <v>96</v>
      </c>
      <c r="B45" s="68"/>
      <c r="C45" s="62"/>
      <c r="D45" s="62"/>
      <c r="E45" s="73"/>
      <c r="F45" s="62"/>
      <c r="G45" s="74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</row>
    <row r="46" ht="12.0" customHeight="1">
      <c r="A46" s="5"/>
      <c r="B46" s="5"/>
      <c r="C46" s="62"/>
      <c r="D46" s="62"/>
      <c r="E46" s="75"/>
      <c r="F46" s="76"/>
      <c r="G46" s="77"/>
      <c r="H46" s="62"/>
      <c r="I46" s="78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</row>
    <row r="47" ht="12.0" customHeight="1">
      <c r="A47" s="14"/>
      <c r="B47" s="14"/>
      <c r="C47" s="14"/>
      <c r="D47" s="14"/>
      <c r="E47" s="14"/>
      <c r="F47" s="14"/>
      <c r="G47" s="14"/>
      <c r="H47" s="14"/>
      <c r="I47" s="14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</row>
    <row r="48" ht="12.0" customHeight="1">
      <c r="A48" s="14"/>
      <c r="B48" s="14"/>
      <c r="C48" s="14"/>
      <c r="D48" s="14"/>
      <c r="E48" s="14"/>
      <c r="F48" s="14" t="s">
        <v>97</v>
      </c>
      <c r="G48" s="14"/>
      <c r="H48" s="14"/>
      <c r="I48" s="14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</row>
    <row r="49" ht="12.0" customHeight="1">
      <c r="A49" s="5"/>
      <c r="B49" s="5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</row>
    <row r="50" ht="12.0" customHeight="1">
      <c r="A50" s="5"/>
      <c r="B50" s="5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</row>
    <row r="51" ht="12.0" customHeight="1">
      <c r="A51" s="5"/>
      <c r="B51" s="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</row>
    <row r="52" ht="12.0" customHeight="1">
      <c r="A52" s="5"/>
      <c r="B52" s="5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ht="12.0" customHeight="1">
      <c r="A53" s="5"/>
      <c r="B53" s="5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</row>
    <row r="54" ht="12.0" customHeight="1">
      <c r="A54" s="5"/>
      <c r="B54" s="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</row>
    <row r="55" ht="12.0" customHeight="1">
      <c r="A55" s="5"/>
      <c r="B55" s="5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</row>
    <row r="56" ht="12.0" customHeight="1">
      <c r="A56" s="5"/>
      <c r="B56" s="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</row>
    <row r="57" ht="12.0" customHeight="1">
      <c r="A57" s="5"/>
      <c r="B57" s="5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</row>
    <row r="58" ht="12.0" customHeight="1">
      <c r="A58" s="5"/>
      <c r="B58" s="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</row>
    <row r="59" ht="12.0" customHeight="1">
      <c r="A59" s="5"/>
      <c r="B59" s="5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</row>
    <row r="60" ht="12.0" customHeight="1">
      <c r="A60" s="5"/>
      <c r="B60" s="5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</row>
    <row r="61" ht="12.0" customHeight="1">
      <c r="A61" s="5"/>
      <c r="B61" s="5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</row>
    <row r="62" ht="12.0" customHeight="1">
      <c r="A62" s="5"/>
      <c r="B62" s="5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</row>
    <row r="63" ht="12.0" customHeight="1">
      <c r="A63" s="5"/>
      <c r="B63" s="5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</row>
    <row r="64" ht="12.0" customHeight="1">
      <c r="A64" s="5"/>
      <c r="B64" s="5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</row>
    <row r="65" ht="12.0" customHeight="1">
      <c r="A65" s="5"/>
      <c r="B65" s="5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</row>
    <row r="66" ht="12.0" customHeight="1">
      <c r="A66" s="5"/>
      <c r="B66" s="5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</row>
    <row r="67" ht="12.0" customHeight="1">
      <c r="A67" s="5"/>
      <c r="B67" s="5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</row>
    <row r="68" ht="12.0" customHeight="1">
      <c r="A68" s="5"/>
      <c r="B68" s="5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</row>
    <row r="69" ht="12.0" customHeight="1">
      <c r="A69" s="5"/>
      <c r="B69" s="5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</row>
    <row r="70" ht="12.0" customHeight="1">
      <c r="A70" s="5"/>
      <c r="B70" s="5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</row>
    <row r="71" ht="12.0" customHeight="1">
      <c r="A71" s="5"/>
      <c r="B71" s="5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</row>
    <row r="72" ht="12.0" customHeight="1">
      <c r="A72" s="5"/>
      <c r="B72" s="5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</row>
    <row r="73" ht="12.0" customHeight="1">
      <c r="A73" s="5"/>
      <c r="B73" s="5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</row>
    <row r="74" ht="12.0" customHeight="1">
      <c r="A74" s="5"/>
      <c r="B74" s="5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</row>
    <row r="75" ht="12.0" customHeight="1">
      <c r="A75" s="5"/>
      <c r="B75" s="5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</row>
    <row r="76" ht="12.0" customHeight="1">
      <c r="A76" s="5"/>
      <c r="B76" s="5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</row>
    <row r="77" ht="12.0" customHeight="1">
      <c r="A77" s="5"/>
      <c r="B77" s="5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</row>
    <row r="78" ht="12.0" customHeight="1">
      <c r="A78" s="5"/>
      <c r="B78" s="5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</row>
    <row r="79" ht="12.0" customHeight="1">
      <c r="A79" s="5"/>
      <c r="B79" s="5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</row>
    <row r="80" ht="12.0" customHeight="1">
      <c r="A80" s="5"/>
      <c r="B80" s="5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</row>
    <row r="81" ht="12.0" customHeight="1">
      <c r="A81" s="5"/>
      <c r="B81" s="5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</row>
    <row r="82" ht="12.0" customHeight="1">
      <c r="A82" s="5"/>
      <c r="B82" s="5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</row>
    <row r="83" ht="12.0" customHeight="1">
      <c r="A83" s="5"/>
      <c r="B83" s="5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</row>
    <row r="84" ht="12.0" customHeight="1">
      <c r="A84" s="5"/>
      <c r="B84" s="5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</row>
    <row r="85" ht="12.0" customHeight="1">
      <c r="A85" s="5"/>
      <c r="B85" s="5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</row>
    <row r="86" ht="12.0" customHeight="1">
      <c r="A86" s="5"/>
      <c r="B86" s="5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</row>
    <row r="87" ht="12.0" customHeight="1">
      <c r="A87" s="5"/>
      <c r="B87" s="5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</row>
    <row r="88" ht="12.0" customHeight="1">
      <c r="A88" s="5"/>
      <c r="B88" s="5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</row>
    <row r="89" ht="12.0" customHeight="1">
      <c r="A89" s="5"/>
      <c r="B89" s="5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</row>
    <row r="90" ht="12.0" customHeight="1">
      <c r="A90" s="5"/>
      <c r="B90" s="5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</row>
    <row r="91" ht="12.0" customHeight="1">
      <c r="A91" s="5"/>
      <c r="B91" s="5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</row>
    <row r="92" ht="12.0" customHeight="1">
      <c r="A92" s="5"/>
      <c r="B92" s="5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</row>
    <row r="93" ht="12.0" customHeight="1">
      <c r="A93" s="5"/>
      <c r="B93" s="5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</row>
    <row r="94" ht="12.0" customHeight="1">
      <c r="A94" s="5"/>
      <c r="B94" s="5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</row>
    <row r="95" ht="12.0" customHeight="1">
      <c r="A95" s="5"/>
      <c r="B95" s="5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</row>
    <row r="96" ht="12.0" customHeight="1">
      <c r="A96" s="5"/>
      <c r="B96" s="5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</row>
    <row r="97" ht="12.0" customHeight="1">
      <c r="A97" s="5"/>
      <c r="B97" s="5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</row>
    <row r="98" ht="12.0" customHeight="1">
      <c r="A98" s="5"/>
      <c r="B98" s="5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</row>
    <row r="99" ht="12.0" customHeight="1">
      <c r="A99" s="5"/>
      <c r="B99" s="5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</row>
    <row r="100" ht="12.0" customHeight="1">
      <c r="A100" s="5"/>
      <c r="B100" s="5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</row>
    <row r="101" ht="12.0" customHeight="1">
      <c r="A101" s="5"/>
      <c r="B101" s="5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</row>
    <row r="102" ht="12.0" customHeight="1">
      <c r="A102" s="5"/>
      <c r="B102" s="5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</row>
    <row r="103" ht="12.0" customHeight="1">
      <c r="A103" s="5"/>
      <c r="B103" s="5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</row>
    <row r="104" ht="12.0" customHeight="1">
      <c r="A104" s="5"/>
      <c r="B104" s="5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</row>
    <row r="105" ht="12.0" customHeight="1">
      <c r="A105" s="5"/>
      <c r="B105" s="5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</row>
    <row r="106" ht="12.0" customHeight="1">
      <c r="A106" s="5"/>
      <c r="B106" s="5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</row>
    <row r="107" ht="12.0" customHeight="1">
      <c r="A107" s="5"/>
      <c r="B107" s="5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</row>
    <row r="108" ht="12.0" customHeight="1">
      <c r="A108" s="5"/>
      <c r="B108" s="5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</row>
    <row r="109" ht="12.0" customHeight="1">
      <c r="A109" s="5"/>
      <c r="B109" s="5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</row>
    <row r="110" ht="12.0" customHeight="1">
      <c r="A110" s="5"/>
      <c r="B110" s="5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</row>
    <row r="111" ht="12.0" customHeight="1">
      <c r="A111" s="5"/>
      <c r="B111" s="5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</row>
    <row r="112" ht="12.0" customHeight="1">
      <c r="A112" s="5"/>
      <c r="B112" s="5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</row>
    <row r="113" ht="12.0" customHeight="1">
      <c r="A113" s="5"/>
      <c r="B113" s="5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</row>
    <row r="114" ht="12.0" customHeight="1">
      <c r="A114" s="5"/>
      <c r="B114" s="5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</row>
    <row r="115" ht="12.0" customHeight="1">
      <c r="A115" s="5"/>
      <c r="B115" s="5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</row>
    <row r="116" ht="12.0" customHeight="1">
      <c r="A116" s="5"/>
      <c r="B116" s="5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ht="12.0" customHeight="1">
      <c r="A117" s="5"/>
      <c r="B117" s="5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</row>
    <row r="118" ht="12.0" customHeight="1">
      <c r="A118" s="5"/>
      <c r="B118" s="5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</row>
    <row r="119" ht="12.0" customHeight="1">
      <c r="A119" s="5"/>
      <c r="B119" s="5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</row>
    <row r="120" ht="12.0" customHeight="1">
      <c r="A120" s="5"/>
      <c r="B120" s="5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</row>
    <row r="121" ht="12.0" customHeight="1">
      <c r="A121" s="5"/>
      <c r="B121" s="5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</row>
    <row r="122" ht="12.0" customHeight="1">
      <c r="A122" s="5"/>
      <c r="B122" s="5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</row>
    <row r="123" ht="12.0" customHeight="1">
      <c r="A123" s="5"/>
      <c r="B123" s="5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</row>
    <row r="124" ht="12.0" customHeight="1">
      <c r="A124" s="5"/>
      <c r="B124" s="5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</row>
    <row r="125" ht="12.0" customHeight="1">
      <c r="A125" s="5"/>
      <c r="B125" s="5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</row>
    <row r="126" ht="12.0" customHeight="1">
      <c r="A126" s="5"/>
      <c r="B126" s="5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</row>
    <row r="127" ht="12.0" customHeight="1">
      <c r="A127" s="5"/>
      <c r="B127" s="5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</row>
    <row r="128" ht="12.0" customHeight="1">
      <c r="A128" s="5"/>
      <c r="B128" s="5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</row>
    <row r="129" ht="12.0" customHeight="1">
      <c r="A129" s="5"/>
      <c r="B129" s="5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</row>
    <row r="130" ht="12.0" customHeight="1">
      <c r="A130" s="5"/>
      <c r="B130" s="5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</row>
    <row r="131" ht="12.0" customHeight="1">
      <c r="A131" s="5"/>
      <c r="B131" s="5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</row>
    <row r="132" ht="12.0" customHeight="1">
      <c r="A132" s="5"/>
      <c r="B132" s="5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</row>
    <row r="133" ht="12.0" customHeight="1">
      <c r="A133" s="5"/>
      <c r="B133" s="5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</row>
    <row r="134" ht="12.0" customHeight="1">
      <c r="A134" s="5"/>
      <c r="B134" s="5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</row>
    <row r="135" ht="12.0" customHeight="1">
      <c r="A135" s="5"/>
      <c r="B135" s="5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</row>
    <row r="136" ht="12.0" customHeight="1">
      <c r="A136" s="5"/>
      <c r="B136" s="5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</row>
    <row r="137" ht="12.0" customHeight="1">
      <c r="A137" s="5"/>
      <c r="B137" s="5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</row>
    <row r="138" ht="12.0" customHeight="1">
      <c r="A138" s="5"/>
      <c r="B138" s="5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</row>
    <row r="139" ht="12.0" customHeight="1">
      <c r="A139" s="5"/>
      <c r="B139" s="5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</row>
    <row r="140" ht="12.0" customHeight="1">
      <c r="A140" s="5"/>
      <c r="B140" s="5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</row>
    <row r="141" ht="12.0" customHeight="1">
      <c r="A141" s="5"/>
      <c r="B141" s="5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</row>
    <row r="142" ht="12.0" customHeight="1">
      <c r="A142" s="5"/>
      <c r="B142" s="5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</row>
    <row r="143" ht="12.0" customHeight="1">
      <c r="A143" s="5"/>
      <c r="B143" s="5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</row>
    <row r="144" ht="12.0" customHeight="1">
      <c r="A144" s="5"/>
      <c r="B144" s="5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</row>
    <row r="145" ht="12.0" customHeight="1">
      <c r="A145" s="5"/>
      <c r="B145" s="5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</row>
    <row r="146" ht="12.0" customHeight="1">
      <c r="A146" s="5"/>
      <c r="B146" s="5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</row>
    <row r="147" ht="12.0" customHeight="1">
      <c r="A147" s="5"/>
      <c r="B147" s="5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</row>
    <row r="148" ht="12.0" customHeight="1">
      <c r="A148" s="5"/>
      <c r="B148" s="5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</row>
    <row r="149" ht="12.0" customHeight="1">
      <c r="A149" s="5"/>
      <c r="B149" s="5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</row>
    <row r="150" ht="12.0" customHeight="1">
      <c r="A150" s="5"/>
      <c r="B150" s="5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</row>
    <row r="151" ht="12.0" customHeight="1">
      <c r="A151" s="5"/>
      <c r="B151" s="5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</row>
    <row r="152" ht="12.0" customHeight="1">
      <c r="A152" s="5"/>
      <c r="B152" s="5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</row>
    <row r="153" ht="12.0" customHeight="1">
      <c r="A153" s="5"/>
      <c r="B153" s="5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</row>
    <row r="154" ht="12.0" customHeight="1">
      <c r="A154" s="5"/>
      <c r="B154" s="5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</row>
    <row r="155" ht="12.0" customHeight="1">
      <c r="A155" s="5"/>
      <c r="B155" s="5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</row>
    <row r="156" ht="12.0" customHeight="1">
      <c r="A156" s="5"/>
      <c r="B156" s="5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</row>
    <row r="157" ht="12.0" customHeight="1">
      <c r="A157" s="5"/>
      <c r="B157" s="5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</row>
    <row r="158" ht="12.0" customHeight="1">
      <c r="A158" s="5"/>
      <c r="B158" s="5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</row>
    <row r="159" ht="12.0" customHeight="1">
      <c r="A159" s="5"/>
      <c r="B159" s="5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</row>
    <row r="160" ht="12.0" customHeight="1">
      <c r="A160" s="5"/>
      <c r="B160" s="5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</row>
    <row r="161" ht="12.0" customHeight="1">
      <c r="A161" s="5"/>
      <c r="B161" s="5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</row>
    <row r="162" ht="12.0" customHeight="1">
      <c r="A162" s="5"/>
      <c r="B162" s="5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</row>
    <row r="163" ht="12.0" customHeight="1">
      <c r="A163" s="5"/>
      <c r="B163" s="5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</row>
    <row r="164" ht="12.0" customHeight="1">
      <c r="A164" s="5"/>
      <c r="B164" s="5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</row>
    <row r="165" ht="12.0" customHeight="1">
      <c r="A165" s="5"/>
      <c r="B165" s="5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</row>
    <row r="166" ht="12.0" customHeight="1">
      <c r="A166" s="5"/>
      <c r="B166" s="5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</row>
    <row r="167" ht="12.0" customHeight="1">
      <c r="A167" s="5"/>
      <c r="B167" s="5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</row>
    <row r="168" ht="12.0" customHeight="1">
      <c r="A168" s="5"/>
      <c r="B168" s="5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</row>
    <row r="169" ht="12.0" customHeight="1">
      <c r="A169" s="5"/>
      <c r="B169" s="5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</row>
    <row r="170" ht="12.0" customHeight="1">
      <c r="A170" s="5"/>
      <c r="B170" s="5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</row>
    <row r="171" ht="12.0" customHeight="1">
      <c r="A171" s="5"/>
      <c r="B171" s="5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</row>
    <row r="172" ht="12.0" customHeight="1">
      <c r="A172" s="5"/>
      <c r="B172" s="5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</row>
    <row r="173" ht="12.0" customHeight="1">
      <c r="A173" s="5"/>
      <c r="B173" s="5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</row>
    <row r="174" ht="12.0" customHeight="1">
      <c r="A174" s="5"/>
      <c r="B174" s="5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</row>
    <row r="175" ht="12.0" customHeight="1">
      <c r="A175" s="5"/>
      <c r="B175" s="5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</row>
    <row r="176" ht="12.0" customHeight="1">
      <c r="A176" s="5"/>
      <c r="B176" s="5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</row>
    <row r="177" ht="12.0" customHeight="1">
      <c r="A177" s="5"/>
      <c r="B177" s="5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</row>
    <row r="178" ht="12.0" customHeight="1">
      <c r="A178" s="5"/>
      <c r="B178" s="5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</row>
    <row r="179" ht="12.0" customHeight="1">
      <c r="A179" s="5"/>
      <c r="B179" s="5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</row>
    <row r="180" ht="12.0" customHeight="1">
      <c r="A180" s="5"/>
      <c r="B180" s="5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</row>
    <row r="181" ht="12.0" customHeight="1">
      <c r="A181" s="5"/>
      <c r="B181" s="5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</row>
    <row r="182" ht="12.0" customHeight="1">
      <c r="A182" s="5"/>
      <c r="B182" s="5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</row>
    <row r="183" ht="12.0" customHeight="1">
      <c r="A183" s="5"/>
      <c r="B183" s="5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</row>
    <row r="184" ht="12.0" customHeight="1">
      <c r="A184" s="5"/>
      <c r="B184" s="5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</row>
    <row r="185" ht="12.0" customHeight="1">
      <c r="A185" s="5"/>
      <c r="B185" s="5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</row>
    <row r="186" ht="12.0" customHeight="1">
      <c r="A186" s="5"/>
      <c r="B186" s="5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</row>
    <row r="187" ht="12.0" customHeight="1">
      <c r="A187" s="5"/>
      <c r="B187" s="5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</row>
    <row r="188" ht="12.0" customHeight="1">
      <c r="A188" s="5"/>
      <c r="B188" s="5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</row>
    <row r="189" ht="12.0" customHeight="1">
      <c r="A189" s="5"/>
      <c r="B189" s="5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</row>
    <row r="190" ht="12.0" customHeight="1">
      <c r="A190" s="5"/>
      <c r="B190" s="5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</row>
    <row r="191" ht="12.0" customHeight="1">
      <c r="A191" s="5"/>
      <c r="B191" s="5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</row>
    <row r="192" ht="12.0" customHeight="1">
      <c r="A192" s="5"/>
      <c r="B192" s="5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</row>
    <row r="193" ht="12.0" customHeight="1">
      <c r="A193" s="5"/>
      <c r="B193" s="5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</row>
    <row r="194" ht="12.0" customHeight="1">
      <c r="A194" s="5"/>
      <c r="B194" s="5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</row>
    <row r="195" ht="12.0" customHeight="1">
      <c r="A195" s="5"/>
      <c r="B195" s="5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</row>
    <row r="196" ht="12.0" customHeight="1">
      <c r="A196" s="5"/>
      <c r="B196" s="5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</row>
    <row r="197" ht="12.0" customHeight="1">
      <c r="A197" s="5"/>
      <c r="B197" s="5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</row>
    <row r="198" ht="12.0" customHeight="1">
      <c r="A198" s="5"/>
      <c r="B198" s="5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</row>
    <row r="199" ht="12.0" customHeight="1">
      <c r="A199" s="5"/>
      <c r="B199" s="5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</row>
    <row r="200" ht="12.0" customHeight="1">
      <c r="A200" s="5"/>
      <c r="B200" s="5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</row>
    <row r="201" ht="12.0" customHeight="1">
      <c r="A201" s="5"/>
      <c r="B201" s="5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</row>
    <row r="202" ht="12.0" customHeight="1">
      <c r="A202" s="5"/>
      <c r="B202" s="5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</row>
    <row r="203" ht="12.0" customHeight="1">
      <c r="A203" s="5"/>
      <c r="B203" s="5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</row>
    <row r="204" ht="12.0" customHeight="1">
      <c r="A204" s="5"/>
      <c r="B204" s="5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</row>
    <row r="205" ht="12.0" customHeight="1">
      <c r="A205" s="5"/>
      <c r="B205" s="5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ht="12.0" customHeight="1">
      <c r="A206" s="5"/>
      <c r="B206" s="5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</row>
    <row r="207" ht="12.0" customHeight="1">
      <c r="A207" s="5"/>
      <c r="B207" s="5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</row>
    <row r="208" ht="12.0" customHeight="1">
      <c r="A208" s="5"/>
      <c r="B208" s="5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</row>
    <row r="209" ht="12.0" customHeight="1">
      <c r="A209" s="5"/>
      <c r="B209" s="5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</row>
    <row r="210" ht="12.0" customHeight="1">
      <c r="A210" s="5"/>
      <c r="B210" s="5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</row>
    <row r="211" ht="12.0" customHeight="1">
      <c r="A211" s="5"/>
      <c r="B211" s="5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</row>
    <row r="212" ht="12.0" customHeight="1">
      <c r="A212" s="5"/>
      <c r="B212" s="5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ht="12.0" customHeight="1">
      <c r="A213" s="5"/>
      <c r="B213" s="5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</row>
    <row r="214" ht="12.0" customHeight="1">
      <c r="A214" s="5"/>
      <c r="B214" s="5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</row>
    <row r="215" ht="12.0" customHeight="1">
      <c r="A215" s="5"/>
      <c r="B215" s="5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</row>
    <row r="216" ht="12.0" customHeight="1">
      <c r="A216" s="5"/>
      <c r="B216" s="5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</row>
    <row r="217" ht="12.0" customHeight="1">
      <c r="A217" s="5"/>
      <c r="B217" s="5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</row>
    <row r="218" ht="12.0" customHeight="1">
      <c r="A218" s="5"/>
      <c r="B218" s="5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</row>
    <row r="219" ht="12.0" customHeight="1">
      <c r="A219" s="5"/>
      <c r="B219" s="5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</row>
    <row r="220" ht="12.0" customHeight="1">
      <c r="A220" s="5"/>
      <c r="B220" s="5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</row>
    <row r="221" ht="12.0" customHeight="1">
      <c r="A221" s="5"/>
      <c r="B221" s="5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</row>
    <row r="222" ht="12.0" customHeight="1">
      <c r="A222" s="5"/>
      <c r="B222" s="5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</row>
    <row r="223" ht="12.0" customHeight="1">
      <c r="A223" s="5"/>
      <c r="B223" s="5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</row>
    <row r="224" ht="12.0" customHeight="1">
      <c r="A224" s="5"/>
      <c r="B224" s="5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</row>
    <row r="225" ht="12.0" customHeight="1">
      <c r="A225" s="5"/>
      <c r="B225" s="5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</row>
    <row r="226" ht="12.0" customHeight="1">
      <c r="A226" s="5"/>
      <c r="B226" s="5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</row>
    <row r="227" ht="12.0" customHeight="1">
      <c r="A227" s="5"/>
      <c r="B227" s="5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</row>
    <row r="228" ht="12.0" customHeight="1">
      <c r="A228" s="5"/>
      <c r="B228" s="5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</row>
    <row r="229" ht="12.0" customHeight="1">
      <c r="A229" s="5"/>
      <c r="B229" s="5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</row>
    <row r="230" ht="12.0" customHeight="1">
      <c r="A230" s="5"/>
      <c r="B230" s="5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</row>
    <row r="231" ht="12.0" customHeight="1">
      <c r="A231" s="5"/>
      <c r="B231" s="5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</row>
    <row r="232" ht="12.0" customHeight="1">
      <c r="A232" s="5"/>
      <c r="B232" s="5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</row>
    <row r="233" ht="12.0" customHeight="1">
      <c r="A233" s="5"/>
      <c r="B233" s="5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</row>
    <row r="234" ht="12.0" customHeight="1">
      <c r="A234" s="5"/>
      <c r="B234" s="5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</row>
    <row r="235" ht="12.0" customHeight="1">
      <c r="A235" s="5"/>
      <c r="B235" s="5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</row>
    <row r="236" ht="12.0" customHeight="1">
      <c r="A236" s="5"/>
      <c r="B236" s="5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</row>
    <row r="237" ht="12.0" customHeight="1">
      <c r="A237" s="5"/>
      <c r="B237" s="5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</row>
    <row r="238" ht="12.0" customHeight="1">
      <c r="A238" s="5"/>
      <c r="B238" s="5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</row>
    <row r="239" ht="12.0" customHeight="1">
      <c r="A239" s="5"/>
      <c r="B239" s="5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</row>
    <row r="240" ht="12.0" customHeight="1">
      <c r="A240" s="5"/>
      <c r="B240" s="5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</row>
    <row r="241" ht="12.0" customHeight="1">
      <c r="A241" s="5"/>
      <c r="B241" s="5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</row>
    <row r="242" ht="12.0" customHeight="1">
      <c r="A242" s="5"/>
      <c r="B242" s="5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</row>
    <row r="243" ht="12.0" customHeight="1">
      <c r="A243" s="5"/>
      <c r="B243" s="5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</row>
    <row r="244" ht="12.0" customHeight="1">
      <c r="A244" s="5"/>
      <c r="B244" s="5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</row>
    <row r="245" ht="12.0" customHeight="1">
      <c r="A245" s="5"/>
      <c r="B245" s="5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</row>
    <row r="246" ht="12.0" customHeight="1">
      <c r="A246" s="5"/>
      <c r="B246" s="5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</row>
    <row r="247" ht="12.0" customHeight="1">
      <c r="A247" s="5"/>
      <c r="B247" s="5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</row>
    <row r="248" ht="12.0" customHeight="1">
      <c r="A248" s="5"/>
      <c r="B248" s="5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7:D7"/>
    <mergeCell ref="E7:G7"/>
    <mergeCell ref="A9:I9"/>
  </mergeCells>
  <printOptions horizontalCentered="1" verticalCentered="1"/>
  <pageMargins bottom="0.3937007874015748" footer="0.0" header="0.0" left="0.3937007874015748" right="0.3937007874015748" top="0.3937007874015748"/>
  <pageSetup paperSize="9" scale="90"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9.38"/>
    <col customWidth="1" min="2" max="2" width="5.63"/>
    <col customWidth="1" min="3" max="3" width="26.13"/>
    <col customWidth="1" min="4" max="4" width="5.63"/>
    <col customWidth="1" min="5" max="5" width="23.88"/>
    <col customWidth="1" min="6" max="6" width="5.63"/>
    <col customWidth="1" min="7" max="7" width="25.0"/>
    <col customWidth="1" min="8" max="8" width="5.88"/>
    <col customWidth="1" min="9" max="9" width="27.13"/>
    <col customWidth="1" min="10" max="10" width="5.63"/>
    <col customWidth="1" min="11" max="11" width="24.5"/>
  </cols>
  <sheetData>
    <row r="1" ht="68.25" customHeight="1">
      <c r="A1" s="79"/>
    </row>
    <row r="2" ht="75.75" customHeight="1">
      <c r="A2" s="66" t="s">
        <v>85</v>
      </c>
      <c r="B2" s="66"/>
      <c r="C2" s="80" t="str">
        <f>IF(Bilan!B2="","",Bilan!B2)</f>
        <v/>
      </c>
      <c r="D2" s="66"/>
      <c r="E2" s="65" t="str">
        <f>IF(Bilan!D2="","",Bilan!D2)</f>
        <v/>
      </c>
      <c r="F2" s="66"/>
      <c r="G2" s="66" t="s">
        <v>85</v>
      </c>
      <c r="H2" s="64"/>
      <c r="I2" s="80" t="str">
        <f>IF(Bilan!B2="","",Bilan!B2)</f>
        <v/>
      </c>
      <c r="J2" s="81"/>
      <c r="K2" s="65" t="str">
        <f>IF(Bilan!D2="","",Bilan!D2)</f>
        <v/>
      </c>
    </row>
    <row r="3" ht="75.75" customHeight="1">
      <c r="A3" s="66"/>
      <c r="B3" s="66"/>
      <c r="C3" s="80"/>
      <c r="D3" s="66"/>
      <c r="E3" s="65"/>
      <c r="F3" s="66"/>
      <c r="G3" s="66"/>
      <c r="H3" s="64"/>
      <c r="I3" s="65"/>
      <c r="J3" s="81"/>
      <c r="K3" s="65"/>
    </row>
    <row r="4" ht="69.0" customHeight="1">
      <c r="A4" s="79" t="str">
        <f>IF('4èm DAN'!N2="O",'4èm DAN'!A2," ")</f>
        <v> </v>
      </c>
      <c r="C4" s="79" t="str">
        <f>IF('4èm DAN'!N12="O",'4èm DAN'!A12," ")</f>
        <v> </v>
      </c>
      <c r="E4" s="79" t="str">
        <f>IF('4èm DAN'!N22="O",'4èm DAN'!A22," ")</f>
        <v> </v>
      </c>
      <c r="G4" s="79" t="str">
        <f>IF('4èm DAN'!N32="O",'4èm DAN'!A32," ")</f>
        <v> </v>
      </c>
      <c r="I4" s="79" t="str">
        <f>IF('4èm DAN'!N42="O",'4èm DAN'!A42," ")</f>
        <v> </v>
      </c>
    </row>
    <row r="5" ht="69.0" customHeight="1">
      <c r="A5" s="79" t="str">
        <f>IF('4èm DAN'!N3="O",'4èm DAN'!A3," ")</f>
        <v> </v>
      </c>
      <c r="C5" s="79" t="str">
        <f>IF('4èm DAN'!N13="O",'4èm DAN'!A13," ")</f>
        <v> </v>
      </c>
      <c r="E5" s="79" t="str">
        <f>IF('4èm DAN'!N23="O",'4èm DAN'!A23," ")</f>
        <v> </v>
      </c>
      <c r="G5" s="79" t="str">
        <f>IF('4èm DAN'!N33="O",'4èm DAN'!A33," ")</f>
        <v> </v>
      </c>
      <c r="I5" s="79" t="str">
        <f>IF('4èm DAN'!N43="O",'4èm DAN'!A43," ")</f>
        <v> </v>
      </c>
    </row>
    <row r="6" ht="69.0" customHeight="1">
      <c r="A6" s="79" t="str">
        <f>IF('4èm DAN'!N4="O",'4èm DAN'!A4," ")</f>
        <v> </v>
      </c>
      <c r="C6" s="79" t="str">
        <f>IF('4èm DAN'!N14="O",'4èm DAN'!A14," ")</f>
        <v> </v>
      </c>
      <c r="E6" s="79" t="str">
        <f>IF('4èm DAN'!N24="O",'4èm DAN'!A24," ")</f>
        <v> </v>
      </c>
      <c r="G6" s="79" t="str">
        <f>IF('4èm DAN'!N34="O",'4èm DAN'!A34," ")</f>
        <v> </v>
      </c>
      <c r="I6" s="79" t="str">
        <f>IF('4èm DAN'!N44="O",'4èm DAN'!A44," ")</f>
        <v> </v>
      </c>
    </row>
    <row r="7" ht="69.0" customHeight="1">
      <c r="A7" s="79" t="str">
        <f>IF('4èm DAN'!N5="O",'4èm DAN'!A5," ")</f>
        <v> </v>
      </c>
      <c r="C7" s="79" t="str">
        <f>IF('4èm DAN'!N15="O",'4èm DAN'!A15," ")</f>
        <v> </v>
      </c>
      <c r="E7" s="79" t="str">
        <f>IF('4èm DAN'!N25="O",'4èm DAN'!A25," ")</f>
        <v> </v>
      </c>
      <c r="G7" s="79" t="str">
        <f>IF('4èm DAN'!N35="O",'4èm DAN'!A35," ")</f>
        <v> </v>
      </c>
      <c r="I7" s="79" t="str">
        <f>IF('4èm DAN'!N45="O",'4èm DAN'!A45," ")</f>
        <v> </v>
      </c>
    </row>
    <row r="8" ht="69.0" customHeight="1">
      <c r="A8" s="79" t="str">
        <f>IF('4èm DAN'!N6="O",'4èm DAN'!A6," ")</f>
        <v> </v>
      </c>
      <c r="C8" s="79" t="str">
        <f>IF('4èm DAN'!N16="O",'4èm DAN'!A16," ")</f>
        <v> </v>
      </c>
      <c r="E8" s="79" t="str">
        <f>IF('4èm DAN'!N26="O",'4èm DAN'!A26," ")</f>
        <v> </v>
      </c>
      <c r="G8" s="79" t="str">
        <f>IF('4èm DAN'!N36="O",'4èm DAN'!A36," ")</f>
        <v> </v>
      </c>
      <c r="I8" s="79" t="str">
        <f>IF('4èm DAN'!N46="O",'4èm DAN'!A46," ")</f>
        <v> </v>
      </c>
    </row>
    <row r="9" ht="69.0" customHeight="1">
      <c r="A9" s="79" t="str">
        <f>IF('4èm DAN'!N7="O",'4èm DAN'!A7," ")</f>
        <v> </v>
      </c>
      <c r="C9" s="79" t="str">
        <f>IF('4èm DAN'!N17="O",'4èm DAN'!A17," ")</f>
        <v> </v>
      </c>
      <c r="E9" s="79" t="str">
        <f>IF('4èm DAN'!N27="O",'4èm DAN'!A27," ")</f>
        <v> </v>
      </c>
      <c r="G9" s="79" t="str">
        <f>IF('4èm DAN'!N37="O",'4èm DAN'!A37," ")</f>
        <v> </v>
      </c>
      <c r="I9" s="79" t="str">
        <f>IF('4èm DAN'!N47="O",'4èm DAN'!A47," ")</f>
        <v> </v>
      </c>
    </row>
    <row r="10" ht="69.0" customHeight="1">
      <c r="A10" s="79" t="str">
        <f>IF('4èm DAN'!N8="O",'4èm DAN'!A8," ")</f>
        <v> </v>
      </c>
      <c r="C10" s="79" t="str">
        <f>IF('4èm DAN'!N18="O",'4èm DAN'!A18," ")</f>
        <v> </v>
      </c>
      <c r="E10" s="79" t="str">
        <f>IF('4èm DAN'!N28="O",'4èm DAN'!A28," ")</f>
        <v> </v>
      </c>
      <c r="G10" s="79" t="str">
        <f>IF('4èm DAN'!N38="O",'4èm DAN'!A38," ")</f>
        <v> </v>
      </c>
      <c r="I10" s="79" t="str">
        <f>IF('4èm DAN'!N48="O",'4èm DAN'!A48," ")</f>
        <v> </v>
      </c>
    </row>
    <row r="11" ht="69.0" customHeight="1">
      <c r="A11" s="79" t="str">
        <f>IF('4èm DAN'!N9="O",'4èm DAN'!A9," ")</f>
        <v> </v>
      </c>
      <c r="C11" s="79" t="str">
        <f>IF('4èm DAN'!N19="O",'4èm DAN'!A19," ")</f>
        <v> </v>
      </c>
      <c r="E11" s="79" t="str">
        <f>IF('4èm DAN'!N29="O",'4èm DAN'!A29," ")</f>
        <v> </v>
      </c>
      <c r="G11" s="79" t="str">
        <f>IF('4èm DAN'!N39="O",'4èm DAN'!A39," ")</f>
        <v> </v>
      </c>
      <c r="I11" s="79" t="str">
        <f>IF('4èm DAN'!N49="O",'4èm DAN'!A49," ")</f>
        <v> </v>
      </c>
    </row>
    <row r="12" ht="69.0" customHeight="1">
      <c r="A12" s="79" t="str">
        <f>IF('4èm DAN'!N10="O",'4èm DAN'!A10," ")</f>
        <v> </v>
      </c>
      <c r="C12" s="79" t="str">
        <f>IF('4èm DAN'!N20="O",'4èm DAN'!A20," ")</f>
        <v> </v>
      </c>
      <c r="E12" s="79" t="str">
        <f>IF('4èm DAN'!N30="O",'4èm DAN'!A30," ")</f>
        <v> </v>
      </c>
      <c r="G12" s="79" t="str">
        <f>IF('4èm DAN'!N40="O",'4èm DAN'!A40," ")</f>
        <v> </v>
      </c>
      <c r="I12" s="79" t="str">
        <f>IF('4èm DAN'!N50="O",'4èm DAN'!A50," ")</f>
        <v> </v>
      </c>
    </row>
    <row r="13" ht="69.0" customHeight="1">
      <c r="A13" s="79" t="str">
        <f>IF('4èm DAN'!N11="O",'4èm DAN'!A11," ")</f>
        <v> </v>
      </c>
      <c r="C13" s="79" t="str">
        <f>IF('4èm DAN'!N21="O",'4èm DAN'!A21," ")</f>
        <v> </v>
      </c>
      <c r="E13" s="79" t="str">
        <f>IF('4èm DAN'!N31="O",'4èm DAN'!A31," ")</f>
        <v> </v>
      </c>
      <c r="G13" s="79" t="str">
        <f>IF('4èm DAN'!N41="O",'4èm DAN'!A41," ")</f>
        <v> </v>
      </c>
      <c r="I13" s="79" t="str">
        <f>IF('4èm DAN'!N51="O",'4èm DAN'!A51," ")</f>
        <v> </v>
      </c>
    </row>
    <row r="14" ht="15.75" customHeight="1">
      <c r="A14" s="79"/>
    </row>
    <row r="15" ht="15.75" customHeight="1">
      <c r="A15" s="79"/>
    </row>
    <row r="16" ht="15.75" customHeight="1">
      <c r="A16" s="79"/>
    </row>
    <row r="17" ht="15.75" customHeight="1">
      <c r="A17" s="79"/>
    </row>
    <row r="18" ht="15.75" customHeight="1">
      <c r="A18" s="79"/>
    </row>
    <row r="19" ht="15.75" customHeight="1">
      <c r="A19" s="79"/>
    </row>
    <row r="20" ht="15.75" customHeight="1">
      <c r="A20" s="79"/>
    </row>
    <row r="21" ht="15.75" customHeight="1">
      <c r="A21" s="79"/>
    </row>
    <row r="22" ht="15.75" customHeight="1">
      <c r="A22" s="79"/>
    </row>
    <row r="23" ht="15.75" customHeight="1">
      <c r="A23" s="79"/>
    </row>
    <row r="24" ht="15.75" customHeight="1">
      <c r="A24" s="79"/>
    </row>
    <row r="25" ht="15.75" customHeight="1">
      <c r="A25" s="79"/>
    </row>
    <row r="26" ht="15.75" customHeight="1">
      <c r="A26" s="79"/>
    </row>
    <row r="27" ht="15.75" customHeight="1">
      <c r="A27" s="79"/>
    </row>
    <row r="28" ht="15.75" customHeight="1">
      <c r="A28" s="79"/>
    </row>
    <row r="29" ht="15.75" customHeight="1">
      <c r="A29" s="79"/>
    </row>
    <row r="30" ht="15.75" customHeight="1">
      <c r="A30" s="79"/>
    </row>
    <row r="31" ht="15.75" customHeight="1">
      <c r="A31" s="79"/>
    </row>
    <row r="32" ht="15.75" customHeight="1">
      <c r="A32" s="79"/>
    </row>
    <row r="33" ht="15.75" customHeight="1">
      <c r="A33" s="79"/>
    </row>
    <row r="34" ht="15.75" customHeight="1">
      <c r="A34" s="79"/>
    </row>
    <row r="35" ht="15.75" customHeight="1">
      <c r="A35" s="79"/>
    </row>
    <row r="36" ht="15.75" customHeight="1">
      <c r="A36" s="79"/>
    </row>
    <row r="37" ht="15.75" customHeight="1">
      <c r="A37" s="79"/>
    </row>
    <row r="38" ht="15.75" customHeight="1">
      <c r="A38" s="79"/>
    </row>
    <row r="39" ht="15.75" customHeight="1">
      <c r="A39" s="79"/>
    </row>
    <row r="40" ht="15.75" customHeight="1">
      <c r="A40" s="79"/>
    </row>
    <row r="41" ht="15.75" customHeight="1">
      <c r="A41" s="79"/>
    </row>
    <row r="42" ht="15.75" customHeight="1">
      <c r="A42" s="79"/>
    </row>
    <row r="43" ht="15.75" customHeight="1">
      <c r="A43" s="79"/>
    </row>
    <row r="44" ht="15.75" customHeight="1">
      <c r="A44" s="79"/>
    </row>
    <row r="45" ht="15.75" customHeight="1">
      <c r="A45" s="79"/>
    </row>
    <row r="46" ht="15.75" customHeight="1">
      <c r="A46" s="79"/>
    </row>
    <row r="47" ht="15.75" customHeight="1">
      <c r="A47" s="79"/>
    </row>
    <row r="48" ht="15.75" customHeight="1">
      <c r="A48" s="79"/>
    </row>
    <row r="49" ht="15.75" customHeight="1">
      <c r="A49" s="79"/>
    </row>
    <row r="50" ht="15.75" customHeight="1">
      <c r="A50" s="79"/>
    </row>
    <row r="51" ht="15.75" customHeight="1">
      <c r="A51" s="79"/>
    </row>
    <row r="52" ht="15.75" customHeight="1">
      <c r="A52" s="79"/>
    </row>
    <row r="53" ht="15.75" customHeight="1">
      <c r="A53" s="79"/>
    </row>
    <row r="54" ht="15.75" customHeight="1">
      <c r="A54" s="79"/>
    </row>
    <row r="55" ht="15.75" customHeight="1">
      <c r="A55" s="79"/>
    </row>
    <row r="56" ht="15.75" customHeight="1">
      <c r="A56" s="79"/>
    </row>
    <row r="57" ht="15.75" customHeight="1">
      <c r="A57" s="79"/>
    </row>
    <row r="58" ht="15.75" customHeight="1">
      <c r="A58" s="79"/>
    </row>
    <row r="59" ht="15.75" customHeight="1">
      <c r="A59" s="79"/>
    </row>
    <row r="60" ht="15.75" customHeight="1">
      <c r="A60" s="79"/>
    </row>
    <row r="61" ht="15.75" customHeight="1">
      <c r="A61" s="79"/>
    </row>
    <row r="62" ht="15.75" customHeight="1">
      <c r="A62" s="79"/>
    </row>
    <row r="63" ht="15.75" customHeight="1">
      <c r="A63" s="79"/>
    </row>
    <row r="64" ht="15.75" customHeight="1">
      <c r="A64" s="79"/>
    </row>
    <row r="65" ht="15.75" customHeight="1">
      <c r="A65" s="79"/>
    </row>
    <row r="66" ht="75.75" customHeight="1">
      <c r="A66" s="79"/>
    </row>
    <row r="67" ht="75.75" customHeight="1">
      <c r="A67" s="79"/>
    </row>
    <row r="68" ht="75.75" customHeight="1">
      <c r="A68" s="79"/>
    </row>
    <row r="69" ht="75.75" customHeight="1">
      <c r="A69" s="79"/>
    </row>
    <row r="70" ht="75.75" customHeight="1">
      <c r="A70" s="79"/>
    </row>
    <row r="71" ht="75.75" customHeight="1">
      <c r="A71" s="79"/>
    </row>
    <row r="72" ht="75.75" customHeight="1">
      <c r="A72" s="79"/>
    </row>
    <row r="73" ht="75.75" customHeight="1">
      <c r="A73" s="79"/>
    </row>
    <row r="74" ht="75.75" customHeight="1">
      <c r="A74" s="79"/>
    </row>
    <row r="75" ht="75.75" customHeight="1">
      <c r="A75" s="79"/>
    </row>
    <row r="76" ht="75.75" customHeight="1">
      <c r="A76" s="79"/>
    </row>
    <row r="77" ht="75.75" customHeight="1">
      <c r="A77" s="79"/>
    </row>
    <row r="78" ht="75.75" customHeight="1">
      <c r="A78" s="79"/>
    </row>
    <row r="79" ht="75.75" customHeight="1">
      <c r="A79" s="79"/>
    </row>
    <row r="80" ht="75.75" customHeight="1">
      <c r="A80" s="79"/>
    </row>
    <row r="81" ht="75.75" customHeight="1">
      <c r="A81" s="79"/>
    </row>
    <row r="82" ht="75.75" customHeight="1">
      <c r="A82" s="79"/>
    </row>
    <row r="83" ht="75.75" customHeight="1">
      <c r="A83" s="79"/>
    </row>
    <row r="84" ht="75.75" customHeight="1">
      <c r="A84" s="79"/>
    </row>
    <row r="85" ht="75.75" customHeight="1">
      <c r="A85" s="79"/>
    </row>
    <row r="86" ht="75.75" customHeight="1">
      <c r="A86" s="79"/>
    </row>
    <row r="87" ht="75.75" customHeight="1">
      <c r="A87" s="79"/>
    </row>
    <row r="88" ht="75.75" customHeight="1">
      <c r="A88" s="79"/>
    </row>
    <row r="89" ht="75.75" customHeight="1">
      <c r="A89" s="79"/>
    </row>
    <row r="90" ht="75.75" customHeight="1">
      <c r="A90" s="79"/>
    </row>
    <row r="91" ht="75.75" customHeight="1">
      <c r="A91" s="79"/>
    </row>
    <row r="92" ht="75.75" customHeight="1">
      <c r="A92" s="79"/>
    </row>
    <row r="93" ht="75.75" customHeight="1">
      <c r="A93" s="79"/>
    </row>
    <row r="94" ht="75.75" customHeight="1">
      <c r="A94" s="79"/>
    </row>
    <row r="95" ht="75.75" customHeight="1">
      <c r="A95" s="79"/>
    </row>
    <row r="96" ht="75.75" customHeight="1">
      <c r="A96" s="79"/>
    </row>
    <row r="97" ht="75.75" customHeight="1">
      <c r="A97" s="79"/>
    </row>
    <row r="98" ht="75.75" customHeight="1">
      <c r="A98" s="79"/>
    </row>
    <row r="99" ht="75.75" customHeight="1">
      <c r="A99" s="79"/>
    </row>
    <row r="100" ht="75.75" customHeight="1">
      <c r="A100" s="79"/>
    </row>
    <row r="101" ht="75.75" customHeight="1">
      <c r="A101" s="79"/>
    </row>
    <row r="102" ht="75.75" customHeight="1">
      <c r="A102" s="79"/>
    </row>
    <row r="103" ht="75.75" customHeight="1">
      <c r="A103" s="79"/>
    </row>
    <row r="104" ht="75.75" customHeight="1">
      <c r="A104" s="79"/>
    </row>
    <row r="105" ht="75.75" customHeight="1">
      <c r="A105" s="79"/>
    </row>
    <row r="106" ht="75.75" customHeight="1">
      <c r="A106" s="79"/>
    </row>
    <row r="107" ht="75.75" customHeight="1">
      <c r="A107" s="79"/>
    </row>
    <row r="108" ht="75.75" customHeight="1">
      <c r="A108" s="79"/>
    </row>
    <row r="109" ht="75.75" customHeight="1">
      <c r="A109" s="79"/>
    </row>
    <row r="110" ht="75.75" customHeight="1">
      <c r="A110" s="79"/>
    </row>
    <row r="111" ht="75.75" customHeight="1">
      <c r="A111" s="79"/>
    </row>
    <row r="112" ht="75.75" customHeight="1">
      <c r="A112" s="79"/>
    </row>
    <row r="113" ht="75.75" customHeight="1">
      <c r="A113" s="79"/>
    </row>
    <row r="114" ht="75.75" customHeight="1">
      <c r="A114" s="79"/>
    </row>
    <row r="115" ht="75.75" customHeight="1">
      <c r="A115" s="79"/>
    </row>
    <row r="116" ht="75.75" customHeight="1">
      <c r="A116" s="79"/>
    </row>
    <row r="117" ht="75.75" customHeight="1">
      <c r="A117" s="79"/>
    </row>
    <row r="118" ht="75.75" customHeight="1">
      <c r="A118" s="79"/>
    </row>
    <row r="119" ht="75.75" customHeight="1">
      <c r="A119" s="79"/>
    </row>
    <row r="120" ht="75.75" customHeight="1">
      <c r="A120" s="79"/>
    </row>
    <row r="121" ht="75.75" customHeight="1">
      <c r="A121" s="79"/>
    </row>
    <row r="122" ht="75.75" customHeight="1">
      <c r="A122" s="79"/>
    </row>
    <row r="123" ht="75.75" customHeight="1">
      <c r="A123" s="79"/>
    </row>
    <row r="124" ht="75.75" customHeight="1">
      <c r="A124" s="79"/>
    </row>
    <row r="125" ht="75.75" customHeight="1">
      <c r="A125" s="79"/>
    </row>
    <row r="126" ht="75.75" customHeight="1">
      <c r="A126" s="79"/>
    </row>
    <row r="127" ht="75.75" customHeight="1">
      <c r="A127" s="79"/>
    </row>
    <row r="128" ht="75.75" customHeight="1">
      <c r="A128" s="79"/>
    </row>
    <row r="129" ht="75.75" customHeight="1">
      <c r="A129" s="79"/>
    </row>
    <row r="130" ht="75.75" customHeight="1">
      <c r="A130" s="79"/>
    </row>
    <row r="131" ht="75.75" customHeight="1">
      <c r="A131" s="79"/>
    </row>
    <row r="132" ht="75.75" customHeight="1">
      <c r="A132" s="79"/>
    </row>
    <row r="133" ht="75.75" customHeight="1">
      <c r="A133" s="79"/>
    </row>
    <row r="134" ht="75.75" customHeight="1">
      <c r="A134" s="79"/>
    </row>
    <row r="135" ht="75.75" customHeight="1">
      <c r="A135" s="79"/>
    </row>
    <row r="136" ht="75.75" customHeight="1">
      <c r="A136" s="79"/>
    </row>
    <row r="137" ht="75.75" customHeight="1">
      <c r="A137" s="79"/>
    </row>
    <row r="138" ht="75.75" customHeight="1">
      <c r="A138" s="79"/>
    </row>
    <row r="139" ht="75.75" customHeight="1">
      <c r="A139" s="79"/>
    </row>
    <row r="140" ht="75.75" customHeight="1">
      <c r="A140" s="79"/>
    </row>
    <row r="141" ht="75.75" customHeight="1">
      <c r="A141" s="79"/>
    </row>
    <row r="142" ht="75.75" customHeight="1">
      <c r="A142" s="79"/>
    </row>
    <row r="143" ht="75.75" customHeight="1">
      <c r="A143" s="79"/>
    </row>
    <row r="144" ht="75.75" customHeight="1">
      <c r="A144" s="79"/>
    </row>
    <row r="145" ht="75.75" customHeight="1">
      <c r="A145" s="79"/>
    </row>
    <row r="146" ht="75.75" customHeight="1">
      <c r="A146" s="79"/>
    </row>
    <row r="147" ht="75.75" customHeight="1">
      <c r="A147" s="79"/>
    </row>
    <row r="148" ht="75.75" customHeight="1">
      <c r="A148" s="79"/>
    </row>
    <row r="149" ht="75.75" customHeight="1">
      <c r="A149" s="79"/>
    </row>
    <row r="150" ht="75.75" customHeight="1">
      <c r="A150" s="79"/>
    </row>
    <row r="151" ht="75.75" customHeight="1">
      <c r="A151" s="79"/>
    </row>
    <row r="152" ht="75.75" customHeight="1">
      <c r="A152" s="79"/>
    </row>
    <row r="153" ht="75.75" customHeight="1">
      <c r="A153" s="79"/>
    </row>
    <row r="154" ht="75.75" customHeight="1">
      <c r="A154" s="79"/>
    </row>
    <row r="155" ht="75.75" customHeight="1">
      <c r="A155" s="79"/>
    </row>
    <row r="156" ht="75.75" customHeight="1">
      <c r="A156" s="79"/>
    </row>
    <row r="157" ht="75.75" customHeight="1">
      <c r="A157" s="79"/>
    </row>
    <row r="158" ht="75.75" customHeight="1">
      <c r="A158" s="79"/>
    </row>
    <row r="159" ht="75.75" customHeight="1">
      <c r="A159" s="79"/>
    </row>
    <row r="160" ht="75.75" customHeight="1">
      <c r="A160" s="79"/>
    </row>
    <row r="161" ht="75.75" customHeight="1">
      <c r="A161" s="79"/>
    </row>
    <row r="162" ht="75.75" customHeight="1">
      <c r="A162" s="79"/>
    </row>
    <row r="163" ht="75.75" customHeight="1">
      <c r="A163" s="79"/>
    </row>
    <row r="164" ht="75.75" customHeight="1">
      <c r="A164" s="79"/>
    </row>
    <row r="165" ht="75.75" customHeight="1">
      <c r="A165" s="79"/>
    </row>
    <row r="166" ht="75.75" customHeight="1">
      <c r="A166" s="79"/>
    </row>
    <row r="167" ht="75.75" customHeight="1">
      <c r="A167" s="79"/>
    </row>
    <row r="168" ht="75.75" customHeight="1">
      <c r="A168" s="79"/>
    </row>
    <row r="169" ht="75.75" customHeight="1">
      <c r="A169" s="79"/>
    </row>
    <row r="170" ht="75.75" customHeight="1">
      <c r="A170" s="79"/>
    </row>
    <row r="171" ht="75.75" customHeight="1">
      <c r="A171" s="79"/>
    </row>
    <row r="172" ht="75.75" customHeight="1">
      <c r="A172" s="79"/>
    </row>
    <row r="173" ht="75.75" customHeight="1">
      <c r="A173" s="79"/>
    </row>
    <row r="174" ht="75.75" customHeight="1">
      <c r="A174" s="79"/>
    </row>
    <row r="175" ht="75.75" customHeight="1">
      <c r="A175" s="79"/>
    </row>
    <row r="176" ht="75.75" customHeight="1">
      <c r="A176" s="79"/>
    </row>
    <row r="177" ht="75.75" customHeight="1">
      <c r="A177" s="79"/>
    </row>
    <row r="178" ht="75.75" customHeight="1">
      <c r="A178" s="79"/>
    </row>
    <row r="179" ht="75.75" customHeight="1">
      <c r="A179" s="79"/>
    </row>
    <row r="180" ht="75.75" customHeight="1">
      <c r="A180" s="79"/>
    </row>
    <row r="181" ht="75.75" customHeight="1">
      <c r="A181" s="79"/>
    </row>
    <row r="182" ht="75.75" customHeight="1">
      <c r="A182" s="79"/>
    </row>
    <row r="183" ht="75.75" customHeight="1">
      <c r="A183" s="79"/>
    </row>
    <row r="184" ht="75.75" customHeight="1">
      <c r="A184" s="79"/>
    </row>
    <row r="185" ht="75.75" customHeight="1">
      <c r="A185" s="79"/>
    </row>
    <row r="186" ht="75.75" customHeight="1">
      <c r="A186" s="79"/>
    </row>
    <row r="187" ht="75.75" customHeight="1">
      <c r="A187" s="79"/>
    </row>
    <row r="188" ht="75.75" customHeight="1">
      <c r="A188" s="79"/>
    </row>
    <row r="189" ht="75.75" customHeight="1">
      <c r="A189" s="79"/>
    </row>
    <row r="190" ht="75.75" customHeight="1">
      <c r="A190" s="79"/>
    </row>
    <row r="191" ht="75.75" customHeight="1">
      <c r="A191" s="79"/>
    </row>
    <row r="192" ht="75.75" customHeight="1">
      <c r="A192" s="79"/>
    </row>
    <row r="193" ht="75.75" customHeight="1">
      <c r="A193" s="79"/>
    </row>
    <row r="194" ht="75.75" customHeight="1">
      <c r="A194" s="79"/>
    </row>
    <row r="195" ht="75.75" customHeight="1">
      <c r="A195" s="79"/>
    </row>
    <row r="196" ht="75.75" customHeight="1">
      <c r="A196" s="79"/>
    </row>
    <row r="197" ht="75.75" customHeight="1">
      <c r="A197" s="79"/>
    </row>
    <row r="198" ht="75.75" customHeight="1">
      <c r="A198" s="79"/>
    </row>
    <row r="199" ht="75.75" customHeight="1">
      <c r="A199" s="79"/>
    </row>
    <row r="200" ht="75.75" customHeight="1">
      <c r="A200" s="79"/>
    </row>
    <row r="201" ht="75.75" customHeight="1">
      <c r="A201" s="79"/>
    </row>
    <row r="202" ht="75.75" customHeight="1">
      <c r="A202" s="79"/>
    </row>
    <row r="203" ht="75.75" customHeight="1">
      <c r="A203" s="79"/>
    </row>
    <row r="204" ht="75.75" customHeight="1">
      <c r="A204" s="79"/>
    </row>
    <row r="205" ht="75.75" customHeight="1">
      <c r="A205" s="79"/>
    </row>
    <row r="206" ht="75.75" customHeight="1">
      <c r="A206" s="79"/>
    </row>
    <row r="207" ht="75.75" customHeight="1">
      <c r="A207" s="79"/>
    </row>
    <row r="208" ht="75.75" customHeight="1">
      <c r="A208" s="79"/>
    </row>
    <row r="209" ht="75.75" customHeight="1">
      <c r="A209" s="79"/>
    </row>
    <row r="210" ht="75.75" customHeight="1">
      <c r="A210" s="79"/>
    </row>
    <row r="211" ht="75.75" customHeight="1">
      <c r="A211" s="79"/>
    </row>
    <row r="212" ht="75.75" customHeight="1">
      <c r="A212" s="79"/>
    </row>
    <row r="213" ht="75.75" customHeight="1">
      <c r="A213" s="79"/>
    </row>
    <row r="214" ht="75.75" customHeight="1">
      <c r="A214" s="79"/>
    </row>
    <row r="215" ht="75.75" customHeight="1">
      <c r="A215" s="79"/>
    </row>
    <row r="216" ht="75.75" customHeight="1">
      <c r="A216" s="79"/>
    </row>
    <row r="217" ht="75.75" customHeight="1">
      <c r="A217" s="79"/>
    </row>
    <row r="218" ht="75.75" customHeight="1">
      <c r="A218" s="79"/>
    </row>
    <row r="219" ht="75.75" customHeight="1">
      <c r="A219" s="79"/>
    </row>
    <row r="220" ht="75.75" customHeight="1">
      <c r="A220" s="7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15748031496062992" footer="0.0" header="0.0" left="0.11811023622047245" right="0.11811023622047245" top="0.15748031496062992"/>
  <pageSetup paperSize="9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1" width="4.5"/>
    <col customWidth="1" min="2" max="2" width="25.63"/>
    <col customWidth="1" min="3" max="6" width="17.63"/>
    <col customWidth="1" min="7" max="7" width="11.63"/>
    <col customWidth="1" min="8" max="8" width="24.88"/>
    <col customWidth="1" min="9" max="9" width="15.88"/>
    <col customWidth="1" hidden="1" min="10" max="10" width="15.88"/>
    <col customWidth="1" min="11" max="11" width="22.63"/>
    <col customWidth="1" min="12" max="12" width="17.25"/>
    <col customWidth="1" min="13" max="15" width="9.88"/>
    <col customWidth="1" min="16" max="16" width="1.88"/>
    <col customWidth="1" min="17" max="22" width="6.5"/>
    <col customWidth="1" min="23" max="23" width="10.38"/>
    <col customWidth="1" min="24" max="24" width="5.13"/>
    <col customWidth="1" min="25" max="25" width="10.38"/>
    <col customWidth="1" min="26" max="26" width="3.88"/>
    <col customWidth="1" min="27" max="29" width="6.38"/>
    <col customWidth="1" min="30" max="30" width="7.5"/>
    <col customWidth="1" min="31" max="33" width="10.63"/>
  </cols>
  <sheetData>
    <row r="1" ht="28.5" customHeight="1">
      <c r="A1" s="91" t="s">
        <v>58</v>
      </c>
      <c r="B1" s="50" t="s">
        <v>59</v>
      </c>
      <c r="C1" s="50" t="s">
        <v>60</v>
      </c>
      <c r="D1" s="50" t="s">
        <v>61</v>
      </c>
      <c r="E1" s="50" t="s">
        <v>105</v>
      </c>
      <c r="F1" s="50" t="s">
        <v>106</v>
      </c>
      <c r="G1" s="51" t="s">
        <v>64</v>
      </c>
      <c r="H1" s="51" t="s">
        <v>65</v>
      </c>
      <c r="I1" s="52" t="s">
        <v>98</v>
      </c>
      <c r="J1" s="51" t="s">
        <v>66</v>
      </c>
      <c r="K1" s="82" t="s">
        <v>99</v>
      </c>
      <c r="L1" s="82" t="s">
        <v>107</v>
      </c>
      <c r="M1" s="50" t="s">
        <v>67</v>
      </c>
      <c r="N1" s="50" t="s">
        <v>68</v>
      </c>
      <c r="O1" s="50" t="s">
        <v>69</v>
      </c>
      <c r="P1" s="52"/>
      <c r="Q1" s="50" t="s">
        <v>70</v>
      </c>
      <c r="R1" s="50" t="s">
        <v>71</v>
      </c>
      <c r="S1" s="50" t="s">
        <v>72</v>
      </c>
      <c r="T1" s="50" t="s">
        <v>73</v>
      </c>
      <c r="U1" s="50" t="s">
        <v>74</v>
      </c>
      <c r="V1" s="50" t="s">
        <v>104</v>
      </c>
      <c r="W1" s="50" t="s">
        <v>75</v>
      </c>
      <c r="X1" s="50" t="s">
        <v>76</v>
      </c>
      <c r="Y1" s="50" t="s">
        <v>77</v>
      </c>
      <c r="Z1" s="52"/>
      <c r="AA1" s="50" t="s">
        <v>78</v>
      </c>
      <c r="AB1" s="50" t="s">
        <v>79</v>
      </c>
      <c r="AC1" s="50" t="s">
        <v>80</v>
      </c>
      <c r="AD1" s="50" t="s">
        <v>81</v>
      </c>
      <c r="AE1" s="52"/>
      <c r="AF1" s="52" t="s">
        <v>82</v>
      </c>
      <c r="AG1" s="52" t="s">
        <v>83</v>
      </c>
    </row>
    <row r="2" ht="19.5" customHeight="1">
      <c r="A2" s="20">
        <v>501.0</v>
      </c>
      <c r="B2" s="53"/>
      <c r="C2" s="5"/>
      <c r="D2" s="20"/>
      <c r="E2" s="55"/>
      <c r="F2" s="55"/>
      <c r="G2" s="54"/>
      <c r="H2" s="55"/>
      <c r="I2" s="83"/>
      <c r="J2" s="56" t="str">
        <f>IF(I2&lt;&gt;"",IF(YEAR(I2)+4&lt;YEAR(Date_Passage),"OK",IF(AND(YEAR(I2)+4=YEAR(Date_Passage),MONTH(I2)&lt;=MONTH(Date_Passage)),"OK","PAS LES DELAIS")),"")</f>
        <v/>
      </c>
      <c r="K2" s="58" t="str">
        <f>IF(I2&lt;&gt;"",IF( OR( ABS(DATEDIF(I2,Date_Passage,"d") - 10460)&lt;=30,ABS(DATEDIF(I2,Date_Passage,"d") )&gt;=1460),"OK","PAS DANS LES DELAIS"),"")</f>
        <v/>
      </c>
      <c r="L2" s="58" t="str">
        <f>IF(I2="","", DATEDIF(I2,Date_Passage,"d"))</f>
        <v/>
      </c>
      <c r="M2" s="32">
        <v>55.0</v>
      </c>
      <c r="N2" s="58" t="str">
        <f t="shared" ref="N2:N51" si="1">(Y2)</f>
        <v>N</v>
      </c>
      <c r="O2" s="32">
        <v>0.0</v>
      </c>
      <c r="P2" s="62"/>
      <c r="Q2" s="20" t="s">
        <v>84</v>
      </c>
      <c r="R2" s="20" t="s">
        <v>84</v>
      </c>
      <c r="S2" s="20" t="s">
        <v>84</v>
      </c>
      <c r="T2" s="20" t="s">
        <v>84</v>
      </c>
      <c r="U2" s="20" t="s">
        <v>84</v>
      </c>
      <c r="V2" s="20" t="s">
        <v>84</v>
      </c>
      <c r="W2" s="58" t="str">
        <f t="shared" ref="W2:W51" si="2">IF(AND(AB2&gt;=4),"O",IF(AND(AC2&gt;=3),"N",IF(AND(AB2=3,AC2=2),"O",IF(AND(AB2&lt;=4,AC2&lt;=3),"I"))))</f>
        <v>N</v>
      </c>
      <c r="X2" s="20" t="s">
        <v>84</v>
      </c>
      <c r="Y2" s="58" t="str">
        <f t="shared" ref="Y2:Y51" si="3">IF(X2="","",X2)</f>
        <v>N</v>
      </c>
      <c r="Z2" s="5"/>
      <c r="AA2" s="58">
        <f t="shared" ref="AA2:AA51" si="4">COUNTA(Q2:V2)</f>
        <v>6</v>
      </c>
      <c r="AB2" s="58">
        <f t="shared" ref="AB2:AB51" si="5">COUNTIF(Q2:V2,"O")</f>
        <v>0</v>
      </c>
      <c r="AC2" s="58">
        <f t="shared" ref="AC2:AC51" si="6">COUNTIF(Q2:V2,"N")</f>
        <v>6</v>
      </c>
      <c r="AD2" s="58">
        <f t="shared" ref="AD2:AD51" si="7">COUNTIF(Q2:V2,"I")</f>
        <v>0</v>
      </c>
      <c r="AE2" s="59"/>
      <c r="AF2" s="59">
        <f t="shared" ref="AF2:AF51" si="8">(AA2+1)/2</f>
        <v>3.5</v>
      </c>
      <c r="AG2" s="59">
        <f t="shared" ref="AG2:AG51" si="9">(AA2-1)/2</f>
        <v>2.5</v>
      </c>
    </row>
    <row r="3" ht="19.5" customHeight="1">
      <c r="A3" s="20">
        <v>502.0</v>
      </c>
      <c r="B3" s="53"/>
      <c r="C3" s="20"/>
      <c r="D3" s="20"/>
      <c r="E3" s="55"/>
      <c r="F3" s="55"/>
      <c r="G3" s="54"/>
      <c r="H3" s="55"/>
      <c r="I3" s="83"/>
      <c r="J3" s="56" t="str">
        <f>IF(I3&lt;&gt;"",IF(YEAR(I3)+4&lt;YEAR(Date_Passage),"OK",IF(AND(YEAR(I3)+4=YEAR(Date_Passage),MONTH(I3)&lt;=MONTH(Date_Passage)),"OK","PAS LES DELAIS")),"")</f>
        <v/>
      </c>
      <c r="K3" s="58" t="str">
        <f>IF(I3&lt;&gt;"",IF( OR( ABS(DATEDIF(I3,Date_Passage,"d") - 10460)&lt;=30,ABS(DATEDIF(I3,Date_Passage,"d") )&gt;=1460),"OK","PAS DANS LES DELAIS"),"")</f>
        <v/>
      </c>
      <c r="L3" s="58" t="str">
        <f>IF(I3="","", DATEDIF(I3,Date_Passage,"d"))</f>
        <v/>
      </c>
      <c r="M3" s="32"/>
      <c r="N3" s="58" t="str">
        <f t="shared" si="1"/>
        <v>N</v>
      </c>
      <c r="O3" s="32"/>
      <c r="P3" s="62"/>
      <c r="Q3" s="20" t="s">
        <v>84</v>
      </c>
      <c r="R3" s="20" t="s">
        <v>84</v>
      </c>
      <c r="S3" s="20" t="s">
        <v>84</v>
      </c>
      <c r="T3" s="20" t="s">
        <v>84</v>
      </c>
      <c r="U3" s="20" t="s">
        <v>84</v>
      </c>
      <c r="V3" s="20" t="s">
        <v>84</v>
      </c>
      <c r="W3" s="58" t="str">
        <f t="shared" si="2"/>
        <v>N</v>
      </c>
      <c r="X3" s="20" t="s">
        <v>84</v>
      </c>
      <c r="Y3" s="58" t="str">
        <f t="shared" si="3"/>
        <v>N</v>
      </c>
      <c r="Z3" s="5"/>
      <c r="AA3" s="58">
        <f t="shared" si="4"/>
        <v>6</v>
      </c>
      <c r="AB3" s="58">
        <f t="shared" si="5"/>
        <v>0</v>
      </c>
      <c r="AC3" s="58">
        <f t="shared" si="6"/>
        <v>6</v>
      </c>
      <c r="AD3" s="58">
        <f t="shared" si="7"/>
        <v>0</v>
      </c>
      <c r="AE3" s="59"/>
      <c r="AF3" s="59">
        <f t="shared" si="8"/>
        <v>3.5</v>
      </c>
      <c r="AG3" s="59">
        <f t="shared" si="9"/>
        <v>2.5</v>
      </c>
    </row>
    <row r="4" ht="19.5" customHeight="1">
      <c r="A4" s="20">
        <v>503.0</v>
      </c>
      <c r="B4" s="53"/>
      <c r="C4" s="20"/>
      <c r="D4" s="20"/>
      <c r="E4" s="55"/>
      <c r="F4" s="55"/>
      <c r="G4" s="54"/>
      <c r="H4" s="55"/>
      <c r="I4" s="54"/>
      <c r="J4" s="56" t="str">
        <f>IF(I4&lt;&gt;"",IF(YEAR(I4)+4&lt;YEAR(Date_Passage),"OK",IF(AND(YEAR(I4)+4=YEAR(Date_Passage),MONTH(I4)&lt;=MONTH(Date_Passage)),"OK","PAS LES DELAIS")),"")</f>
        <v/>
      </c>
      <c r="K4" s="58" t="str">
        <f>IF(I4&lt;&gt;"",IF( OR( ABS(DATEDIF(I4,Date_Passage,"d") - 10460)&lt;=30,ABS(DATEDIF(I4,Date_Passage,"d") )&gt;=1460),"OK","PAS DANS LES DELAIS"),"")</f>
        <v/>
      </c>
      <c r="L4" s="58" t="str">
        <f>IF(I4="","", DATEDIF(I4,Date_Passage,"d"))</f>
        <v/>
      </c>
      <c r="M4" s="32"/>
      <c r="N4" s="58" t="str">
        <f t="shared" si="1"/>
        <v>N</v>
      </c>
      <c r="O4" s="32"/>
      <c r="P4" s="62"/>
      <c r="Q4" s="20" t="s">
        <v>84</v>
      </c>
      <c r="R4" s="20" t="s">
        <v>84</v>
      </c>
      <c r="S4" s="20" t="s">
        <v>84</v>
      </c>
      <c r="T4" s="20" t="s">
        <v>84</v>
      </c>
      <c r="U4" s="20" t="s">
        <v>84</v>
      </c>
      <c r="V4" s="20" t="s">
        <v>84</v>
      </c>
      <c r="W4" s="58" t="str">
        <f t="shared" si="2"/>
        <v>N</v>
      </c>
      <c r="X4" s="20" t="s">
        <v>84</v>
      </c>
      <c r="Y4" s="58" t="str">
        <f t="shared" si="3"/>
        <v>N</v>
      </c>
      <c r="Z4" s="5"/>
      <c r="AA4" s="58">
        <f t="shared" si="4"/>
        <v>6</v>
      </c>
      <c r="AB4" s="58">
        <f t="shared" si="5"/>
        <v>0</v>
      </c>
      <c r="AC4" s="58">
        <f t="shared" si="6"/>
        <v>6</v>
      </c>
      <c r="AD4" s="58">
        <f t="shared" si="7"/>
        <v>0</v>
      </c>
      <c r="AE4" s="59"/>
      <c r="AF4" s="59">
        <f t="shared" si="8"/>
        <v>3.5</v>
      </c>
      <c r="AG4" s="59">
        <f t="shared" si="9"/>
        <v>2.5</v>
      </c>
    </row>
    <row r="5" ht="19.5" customHeight="1">
      <c r="A5" s="20">
        <v>504.0</v>
      </c>
      <c r="B5" s="53"/>
      <c r="C5" s="20"/>
      <c r="D5" s="20"/>
      <c r="E5" s="20"/>
      <c r="F5" s="20"/>
      <c r="G5" s="54"/>
      <c r="H5" s="55"/>
      <c r="I5" s="54"/>
      <c r="J5" s="56" t="str">
        <f>IF(I5&lt;&gt;"",IF(YEAR(I5)+4&lt;YEAR(Date_Passage),"OK",IF(AND(YEAR(I5)+4=YEAR(Date_Passage),MONTH(I5)&lt;=MONTH(Date_Passage)),"OK","PAS LES DELAIS")),"")</f>
        <v/>
      </c>
      <c r="K5" s="58" t="str">
        <f>IF(I5&lt;&gt;"",IF( OR( ABS(DATEDIF(I5,Date_Passage,"d") - 10460)&lt;=30,ABS(DATEDIF(I5,Date_Passage,"d") )&gt;=1460),"OK","PAS DANS LES DELAIS"),"")</f>
        <v/>
      </c>
      <c r="L5" s="58" t="str">
        <f>IF(I5="","", DATEDIF(I5,Date_Passage,"d"))</f>
        <v/>
      </c>
      <c r="M5" s="32"/>
      <c r="N5" s="58" t="str">
        <f t="shared" si="1"/>
        <v>N</v>
      </c>
      <c r="O5" s="32"/>
      <c r="P5" s="62"/>
      <c r="Q5" s="20" t="s">
        <v>84</v>
      </c>
      <c r="R5" s="20" t="s">
        <v>84</v>
      </c>
      <c r="S5" s="20" t="s">
        <v>84</v>
      </c>
      <c r="T5" s="20" t="s">
        <v>84</v>
      </c>
      <c r="U5" s="20" t="s">
        <v>84</v>
      </c>
      <c r="V5" s="20" t="s">
        <v>84</v>
      </c>
      <c r="W5" s="58" t="str">
        <f t="shared" si="2"/>
        <v>N</v>
      </c>
      <c r="X5" s="20" t="s">
        <v>84</v>
      </c>
      <c r="Y5" s="58" t="str">
        <f t="shared" si="3"/>
        <v>N</v>
      </c>
      <c r="Z5" s="5"/>
      <c r="AA5" s="58">
        <f t="shared" si="4"/>
        <v>6</v>
      </c>
      <c r="AB5" s="58">
        <f t="shared" si="5"/>
        <v>0</v>
      </c>
      <c r="AC5" s="58">
        <f t="shared" si="6"/>
        <v>6</v>
      </c>
      <c r="AD5" s="58">
        <f t="shared" si="7"/>
        <v>0</v>
      </c>
      <c r="AE5" s="59"/>
      <c r="AF5" s="59">
        <f t="shared" si="8"/>
        <v>3.5</v>
      </c>
      <c r="AG5" s="59">
        <f t="shared" si="9"/>
        <v>2.5</v>
      </c>
    </row>
    <row r="6" ht="19.5" customHeight="1">
      <c r="A6" s="20">
        <v>505.0</v>
      </c>
      <c r="B6" s="53"/>
      <c r="C6" s="20"/>
      <c r="D6" s="20"/>
      <c r="E6" s="20"/>
      <c r="F6" s="20"/>
      <c r="G6" s="54"/>
      <c r="H6" s="55"/>
      <c r="I6" s="54"/>
      <c r="J6" s="56" t="str">
        <f>IF(I6&lt;&gt;"",IF(YEAR(I6)+4&lt;YEAR(Date_Passage),"OK",IF(AND(YEAR(I6)+4=YEAR(Date_Passage),MONTH(I6)&lt;=MONTH(Date_Passage)),"OK","PAS LES DELAIS")),"")</f>
        <v/>
      </c>
      <c r="K6" s="58" t="str">
        <f>IF(I6&lt;&gt;"",IF( OR( ABS(DATEDIF(I6,Date_Passage,"d") - 10460)&lt;=30,ABS(DATEDIF(I6,Date_Passage,"d") )&gt;=1460),"OK","PAS DANS LES DELAIS"),"")</f>
        <v/>
      </c>
      <c r="L6" s="58" t="str">
        <f>IF(I6="","", DATEDIF(I6,Date_Passage,"d"))</f>
        <v/>
      </c>
      <c r="M6" s="32"/>
      <c r="N6" s="58" t="str">
        <f t="shared" si="1"/>
        <v>N</v>
      </c>
      <c r="O6" s="32"/>
      <c r="P6" s="62"/>
      <c r="Q6" s="20" t="s">
        <v>84</v>
      </c>
      <c r="R6" s="20" t="s">
        <v>84</v>
      </c>
      <c r="S6" s="20" t="s">
        <v>84</v>
      </c>
      <c r="T6" s="20" t="s">
        <v>84</v>
      </c>
      <c r="U6" s="20" t="s">
        <v>84</v>
      </c>
      <c r="V6" s="20" t="s">
        <v>84</v>
      </c>
      <c r="W6" s="58" t="str">
        <f t="shared" si="2"/>
        <v>N</v>
      </c>
      <c r="X6" s="20" t="s">
        <v>84</v>
      </c>
      <c r="Y6" s="58" t="str">
        <f t="shared" si="3"/>
        <v>N</v>
      </c>
      <c r="Z6" s="5"/>
      <c r="AA6" s="58">
        <f t="shared" si="4"/>
        <v>6</v>
      </c>
      <c r="AB6" s="58">
        <f t="shared" si="5"/>
        <v>0</v>
      </c>
      <c r="AC6" s="58">
        <f t="shared" si="6"/>
        <v>6</v>
      </c>
      <c r="AD6" s="58">
        <f t="shared" si="7"/>
        <v>0</v>
      </c>
      <c r="AE6" s="59"/>
      <c r="AF6" s="59">
        <f t="shared" si="8"/>
        <v>3.5</v>
      </c>
      <c r="AG6" s="59">
        <f t="shared" si="9"/>
        <v>2.5</v>
      </c>
    </row>
    <row r="7" ht="19.5" customHeight="1">
      <c r="A7" s="20">
        <v>506.0</v>
      </c>
      <c r="B7" s="53"/>
      <c r="C7" s="20"/>
      <c r="D7" s="20"/>
      <c r="E7" s="20"/>
      <c r="F7" s="20"/>
      <c r="G7" s="54"/>
      <c r="H7" s="55"/>
      <c r="I7" s="54"/>
      <c r="J7" s="56" t="str">
        <f>IF(I7&lt;&gt;"",IF(YEAR(I7)+4&lt;YEAR(Date_Passage),"OK",IF(AND(YEAR(I7)+4=YEAR(Date_Passage),MONTH(I7)&lt;=MONTH(Date_Passage)),"OK","PAS LES DELAIS")),"")</f>
        <v/>
      </c>
      <c r="K7" s="58" t="str">
        <f>IF(I7&lt;&gt;"",IF( OR( ABS(DATEDIF(I7,Date_Passage,"d") - 10460)&lt;=30,ABS(DATEDIF(I7,Date_Passage,"d") )&gt;=1460),"OK","PAS DANS LES DELAIS"),"")</f>
        <v/>
      </c>
      <c r="L7" s="58" t="str">
        <f>IF(I7="","", DATEDIF(I7,Date_Passage,"d"))</f>
        <v/>
      </c>
      <c r="M7" s="32"/>
      <c r="N7" s="58" t="str">
        <f t="shared" si="1"/>
        <v>N</v>
      </c>
      <c r="O7" s="32"/>
      <c r="P7" s="62"/>
      <c r="Q7" s="20" t="s">
        <v>84</v>
      </c>
      <c r="R7" s="20" t="s">
        <v>84</v>
      </c>
      <c r="S7" s="20" t="s">
        <v>84</v>
      </c>
      <c r="T7" s="20" t="s">
        <v>84</v>
      </c>
      <c r="U7" s="20" t="s">
        <v>84</v>
      </c>
      <c r="V7" s="20" t="s">
        <v>84</v>
      </c>
      <c r="W7" s="58" t="str">
        <f t="shared" si="2"/>
        <v>N</v>
      </c>
      <c r="X7" s="20" t="s">
        <v>84</v>
      </c>
      <c r="Y7" s="58" t="str">
        <f t="shared" si="3"/>
        <v>N</v>
      </c>
      <c r="Z7" s="5"/>
      <c r="AA7" s="58">
        <f t="shared" si="4"/>
        <v>6</v>
      </c>
      <c r="AB7" s="58">
        <f t="shared" si="5"/>
        <v>0</v>
      </c>
      <c r="AC7" s="58">
        <f t="shared" si="6"/>
        <v>6</v>
      </c>
      <c r="AD7" s="58">
        <f t="shared" si="7"/>
        <v>0</v>
      </c>
      <c r="AE7" s="59"/>
      <c r="AF7" s="59">
        <f t="shared" si="8"/>
        <v>3.5</v>
      </c>
      <c r="AG7" s="59">
        <f t="shared" si="9"/>
        <v>2.5</v>
      </c>
    </row>
    <row r="8" ht="19.5" customHeight="1">
      <c r="A8" s="20">
        <v>507.0</v>
      </c>
      <c r="B8" s="53"/>
      <c r="C8" s="20"/>
      <c r="D8" s="20"/>
      <c r="E8" s="55"/>
      <c r="F8" s="55"/>
      <c r="G8" s="54"/>
      <c r="H8" s="55"/>
      <c r="I8" s="54"/>
      <c r="J8" s="56" t="str">
        <f>IF(I8&lt;&gt;"",IF(YEAR(I8)+4&lt;YEAR(Date_Passage),"OK",IF(AND(YEAR(I8)+4=YEAR(Date_Passage),MONTH(I8)&lt;=MONTH(Date_Passage)),"OK","PAS LES DELAIS")),"")</f>
        <v/>
      </c>
      <c r="K8" s="58" t="str">
        <f>IF(I8&lt;&gt;"",IF( OR( ABS(DATEDIF(I8,Date_Passage,"d") - 10460)&lt;=30,ABS(DATEDIF(I8,Date_Passage,"d") )&gt;=1460),"OK","PAS DANS LES DELAIS"),"")</f>
        <v/>
      </c>
      <c r="L8" s="58" t="str">
        <f>IF(I8="","", DATEDIF(I8,Date_Passage,"d"))</f>
        <v/>
      </c>
      <c r="M8" s="32"/>
      <c r="N8" s="58" t="str">
        <f t="shared" si="1"/>
        <v>N</v>
      </c>
      <c r="O8" s="32"/>
      <c r="P8" s="62"/>
      <c r="Q8" s="20" t="s">
        <v>84</v>
      </c>
      <c r="R8" s="20" t="s">
        <v>84</v>
      </c>
      <c r="S8" s="20" t="s">
        <v>84</v>
      </c>
      <c r="T8" s="20" t="s">
        <v>84</v>
      </c>
      <c r="U8" s="20" t="s">
        <v>84</v>
      </c>
      <c r="V8" s="20" t="s">
        <v>84</v>
      </c>
      <c r="W8" s="58" t="str">
        <f t="shared" si="2"/>
        <v>N</v>
      </c>
      <c r="X8" s="20" t="s">
        <v>84</v>
      </c>
      <c r="Y8" s="58" t="str">
        <f t="shared" si="3"/>
        <v>N</v>
      </c>
      <c r="Z8" s="5"/>
      <c r="AA8" s="58">
        <f t="shared" si="4"/>
        <v>6</v>
      </c>
      <c r="AB8" s="58">
        <f t="shared" si="5"/>
        <v>0</v>
      </c>
      <c r="AC8" s="58">
        <f t="shared" si="6"/>
        <v>6</v>
      </c>
      <c r="AD8" s="58">
        <f t="shared" si="7"/>
        <v>0</v>
      </c>
      <c r="AE8" s="59"/>
      <c r="AF8" s="59">
        <f t="shared" si="8"/>
        <v>3.5</v>
      </c>
      <c r="AG8" s="59">
        <f t="shared" si="9"/>
        <v>2.5</v>
      </c>
    </row>
    <row r="9" ht="19.5" customHeight="1">
      <c r="A9" s="20">
        <v>508.0</v>
      </c>
      <c r="B9" s="53"/>
      <c r="C9" s="20"/>
      <c r="D9" s="20"/>
      <c r="E9" s="20"/>
      <c r="F9" s="20"/>
      <c r="G9" s="54"/>
      <c r="H9" s="55"/>
      <c r="I9" s="54"/>
      <c r="J9" s="56" t="str">
        <f>IF(I9&lt;&gt;"",IF(YEAR(I9)+4&lt;YEAR(Date_Passage),"OK",IF(AND(YEAR(I9)+4=YEAR(Date_Passage),MONTH(I9)&lt;=MONTH(Date_Passage)),"OK","PAS LES DELAIS")),"")</f>
        <v/>
      </c>
      <c r="K9" s="58" t="str">
        <f>IF(I9&lt;&gt;"",IF( OR( ABS(DATEDIF(I9,Date_Passage,"d") - 10460)&lt;=30,ABS(DATEDIF(I9,Date_Passage,"d") )&gt;=1460),"OK","PAS DANS LES DELAIS"),"")</f>
        <v/>
      </c>
      <c r="L9" s="58" t="str">
        <f>IF(I9="","", DATEDIF(I9,Date_Passage,"d"))</f>
        <v/>
      </c>
      <c r="M9" s="32"/>
      <c r="N9" s="58" t="str">
        <f t="shared" si="1"/>
        <v>N</v>
      </c>
      <c r="O9" s="32"/>
      <c r="P9" s="62"/>
      <c r="Q9" s="20" t="s">
        <v>84</v>
      </c>
      <c r="R9" s="20" t="s">
        <v>84</v>
      </c>
      <c r="S9" s="20" t="s">
        <v>84</v>
      </c>
      <c r="T9" s="20" t="s">
        <v>84</v>
      </c>
      <c r="U9" s="20" t="s">
        <v>84</v>
      </c>
      <c r="V9" s="20" t="s">
        <v>84</v>
      </c>
      <c r="W9" s="58" t="str">
        <f t="shared" si="2"/>
        <v>N</v>
      </c>
      <c r="X9" s="20" t="s">
        <v>84</v>
      </c>
      <c r="Y9" s="58" t="str">
        <f t="shared" si="3"/>
        <v>N</v>
      </c>
      <c r="Z9" s="5"/>
      <c r="AA9" s="58">
        <f t="shared" si="4"/>
        <v>6</v>
      </c>
      <c r="AB9" s="58">
        <f t="shared" si="5"/>
        <v>0</v>
      </c>
      <c r="AC9" s="58">
        <f t="shared" si="6"/>
        <v>6</v>
      </c>
      <c r="AD9" s="58">
        <f t="shared" si="7"/>
        <v>0</v>
      </c>
      <c r="AE9" s="59"/>
      <c r="AF9" s="59">
        <f t="shared" si="8"/>
        <v>3.5</v>
      </c>
      <c r="AG9" s="59">
        <f t="shared" si="9"/>
        <v>2.5</v>
      </c>
    </row>
    <row r="10" ht="19.5" customHeight="1">
      <c r="A10" s="20">
        <v>509.0</v>
      </c>
      <c r="B10" s="53"/>
      <c r="C10" s="20"/>
      <c r="D10" s="20"/>
      <c r="E10" s="20"/>
      <c r="F10" s="20"/>
      <c r="G10" s="54"/>
      <c r="H10" s="55"/>
      <c r="I10" s="54"/>
      <c r="J10" s="56" t="str">
        <f>IF(I10&lt;&gt;"",IF(YEAR(I10)+4&lt;YEAR(Date_Passage),"OK",IF(AND(YEAR(I10)+4=YEAR(Date_Passage),MONTH(I10)&lt;=MONTH(Date_Passage)),"OK","PAS LES DELAIS")),"")</f>
        <v/>
      </c>
      <c r="K10" s="58" t="str">
        <f>IF(I10&lt;&gt;"",IF( OR( ABS(DATEDIF(I10,Date_Passage,"d") - 10460)&lt;=30,ABS(DATEDIF(I10,Date_Passage,"d") )&gt;=1460),"OK","PAS DANS LES DELAIS"),"")</f>
        <v/>
      </c>
      <c r="L10" s="58" t="str">
        <f>IF(I10="","", DATEDIF(I10,Date_Passage,"d"))</f>
        <v/>
      </c>
      <c r="M10" s="32"/>
      <c r="N10" s="58" t="str">
        <f t="shared" si="1"/>
        <v>N</v>
      </c>
      <c r="O10" s="32"/>
      <c r="P10" s="62"/>
      <c r="Q10" s="20" t="s">
        <v>84</v>
      </c>
      <c r="R10" s="20" t="s">
        <v>84</v>
      </c>
      <c r="S10" s="20" t="s">
        <v>84</v>
      </c>
      <c r="T10" s="20" t="s">
        <v>84</v>
      </c>
      <c r="U10" s="20" t="s">
        <v>84</v>
      </c>
      <c r="V10" s="20" t="s">
        <v>84</v>
      </c>
      <c r="W10" s="58" t="str">
        <f t="shared" si="2"/>
        <v>N</v>
      </c>
      <c r="X10" s="20" t="s">
        <v>84</v>
      </c>
      <c r="Y10" s="58" t="str">
        <f t="shared" si="3"/>
        <v>N</v>
      </c>
      <c r="Z10" s="5"/>
      <c r="AA10" s="58">
        <f t="shared" si="4"/>
        <v>6</v>
      </c>
      <c r="AB10" s="58">
        <f t="shared" si="5"/>
        <v>0</v>
      </c>
      <c r="AC10" s="58">
        <f t="shared" si="6"/>
        <v>6</v>
      </c>
      <c r="AD10" s="58">
        <f t="shared" si="7"/>
        <v>0</v>
      </c>
      <c r="AE10" s="59"/>
      <c r="AF10" s="59">
        <f t="shared" si="8"/>
        <v>3.5</v>
      </c>
      <c r="AG10" s="59">
        <f t="shared" si="9"/>
        <v>2.5</v>
      </c>
    </row>
    <row r="11" ht="19.5" customHeight="1">
      <c r="A11" s="20">
        <v>510.0</v>
      </c>
      <c r="B11" s="53"/>
      <c r="C11" s="20"/>
      <c r="D11" s="20"/>
      <c r="E11" s="55"/>
      <c r="F11" s="55"/>
      <c r="G11" s="54"/>
      <c r="H11" s="55"/>
      <c r="I11" s="54"/>
      <c r="J11" s="56" t="str">
        <f>IF(I11&lt;&gt;"",IF(YEAR(I11)+4&lt;YEAR(Date_Passage),"OK",IF(AND(YEAR(I11)+4=YEAR(Date_Passage),MONTH(I11)&lt;=MONTH(Date_Passage)),"OK","PAS LES DELAIS")),"")</f>
        <v/>
      </c>
      <c r="K11" s="58" t="str">
        <f>IF(I11&lt;&gt;"",IF( OR( ABS(DATEDIF(I11,Date_Passage,"d") - 10460)&lt;=30,ABS(DATEDIF(I11,Date_Passage,"d") )&gt;=1460),"OK","PAS DANS LES DELAIS"),"")</f>
        <v/>
      </c>
      <c r="L11" s="58" t="str">
        <f>IF(I11="","", DATEDIF(I11,Date_Passage,"d"))</f>
        <v/>
      </c>
      <c r="M11" s="32"/>
      <c r="N11" s="58" t="str">
        <f t="shared" si="1"/>
        <v>N</v>
      </c>
      <c r="O11" s="32"/>
      <c r="P11" s="62"/>
      <c r="Q11" s="20" t="s">
        <v>84</v>
      </c>
      <c r="R11" s="20" t="s">
        <v>84</v>
      </c>
      <c r="S11" s="20" t="s">
        <v>84</v>
      </c>
      <c r="T11" s="20" t="s">
        <v>84</v>
      </c>
      <c r="U11" s="20" t="s">
        <v>84</v>
      </c>
      <c r="V11" s="20" t="s">
        <v>84</v>
      </c>
      <c r="W11" s="58" t="str">
        <f t="shared" si="2"/>
        <v>N</v>
      </c>
      <c r="X11" s="20" t="s">
        <v>84</v>
      </c>
      <c r="Y11" s="58" t="str">
        <f t="shared" si="3"/>
        <v>N</v>
      </c>
      <c r="Z11" s="5"/>
      <c r="AA11" s="58">
        <f t="shared" si="4"/>
        <v>6</v>
      </c>
      <c r="AB11" s="58">
        <f t="shared" si="5"/>
        <v>0</v>
      </c>
      <c r="AC11" s="58">
        <f t="shared" si="6"/>
        <v>6</v>
      </c>
      <c r="AD11" s="58">
        <f t="shared" si="7"/>
        <v>0</v>
      </c>
      <c r="AE11" s="59"/>
      <c r="AF11" s="59">
        <f t="shared" si="8"/>
        <v>3.5</v>
      </c>
      <c r="AG11" s="59">
        <f t="shared" si="9"/>
        <v>2.5</v>
      </c>
    </row>
    <row r="12" ht="19.5" customHeight="1">
      <c r="A12" s="20">
        <v>511.0</v>
      </c>
      <c r="B12" s="53"/>
      <c r="C12" s="20"/>
      <c r="D12" s="20"/>
      <c r="E12" s="20"/>
      <c r="F12" s="20"/>
      <c r="G12" s="54"/>
      <c r="H12" s="55"/>
      <c r="I12" s="54"/>
      <c r="J12" s="56" t="str">
        <f>IF(I12&lt;&gt;"",IF(YEAR(I12)+4&lt;YEAR(Date_Passage),"OK",IF(AND(YEAR(I12)+4=YEAR(Date_Passage),MONTH(I12)&lt;=MONTH(Date_Passage)),"OK","PAS LES DELAIS")),"")</f>
        <v/>
      </c>
      <c r="K12" s="58" t="str">
        <f>IF(I12&lt;&gt;"",IF( OR( ABS(DATEDIF(I12,Date_Passage,"d") - 10460)&lt;=30,ABS(DATEDIF(I12,Date_Passage,"d") )&gt;=1460),"OK","PAS DANS LES DELAIS"),"")</f>
        <v/>
      </c>
      <c r="L12" s="58" t="str">
        <f>IF(I12="","", DATEDIF(I12,Date_Passage,"d"))</f>
        <v/>
      </c>
      <c r="M12" s="32"/>
      <c r="N12" s="58" t="str">
        <f t="shared" si="1"/>
        <v>N</v>
      </c>
      <c r="O12" s="32"/>
      <c r="P12" s="62"/>
      <c r="Q12" s="20" t="s">
        <v>84</v>
      </c>
      <c r="R12" s="20" t="s">
        <v>84</v>
      </c>
      <c r="S12" s="20" t="s">
        <v>84</v>
      </c>
      <c r="T12" s="20" t="s">
        <v>84</v>
      </c>
      <c r="U12" s="20" t="s">
        <v>84</v>
      </c>
      <c r="V12" s="20" t="s">
        <v>84</v>
      </c>
      <c r="W12" s="58" t="str">
        <f t="shared" si="2"/>
        <v>N</v>
      </c>
      <c r="X12" s="20" t="s">
        <v>84</v>
      </c>
      <c r="Y12" s="58" t="str">
        <f t="shared" si="3"/>
        <v>N</v>
      </c>
      <c r="Z12" s="5"/>
      <c r="AA12" s="58">
        <f t="shared" si="4"/>
        <v>6</v>
      </c>
      <c r="AB12" s="58">
        <f t="shared" si="5"/>
        <v>0</v>
      </c>
      <c r="AC12" s="58">
        <f t="shared" si="6"/>
        <v>6</v>
      </c>
      <c r="AD12" s="58">
        <f t="shared" si="7"/>
        <v>0</v>
      </c>
      <c r="AE12" s="59"/>
      <c r="AF12" s="59">
        <f t="shared" si="8"/>
        <v>3.5</v>
      </c>
      <c r="AG12" s="59">
        <f t="shared" si="9"/>
        <v>2.5</v>
      </c>
    </row>
    <row r="13" ht="19.5" customHeight="1">
      <c r="A13" s="20">
        <v>512.0</v>
      </c>
      <c r="B13" s="53"/>
      <c r="C13" s="20"/>
      <c r="D13" s="20"/>
      <c r="E13" s="20"/>
      <c r="F13" s="20"/>
      <c r="G13" s="54"/>
      <c r="H13" s="55"/>
      <c r="I13" s="54"/>
      <c r="J13" s="56" t="str">
        <f>IF(I13&lt;&gt;"",IF(YEAR(I13)+4&lt;YEAR(Date_Passage),"OK",IF(AND(YEAR(I13)+4=YEAR(Date_Passage),MONTH(I13)&lt;=MONTH(Date_Passage)),"OK","PAS LES DELAIS")),"")</f>
        <v/>
      </c>
      <c r="K13" s="58" t="str">
        <f>IF(I13&lt;&gt;"",IF( OR( ABS(DATEDIF(I13,Date_Passage,"d") - 10460)&lt;=30,ABS(DATEDIF(I13,Date_Passage,"d") )&gt;=1460),"OK","PAS DANS LES DELAIS"),"")</f>
        <v/>
      </c>
      <c r="L13" s="58" t="str">
        <f>IF(I13="","", DATEDIF(I13,Date_Passage,"d"))</f>
        <v/>
      </c>
      <c r="M13" s="32"/>
      <c r="N13" s="58" t="str">
        <f t="shared" si="1"/>
        <v>N</v>
      </c>
      <c r="O13" s="32"/>
      <c r="P13" s="62"/>
      <c r="Q13" s="20" t="s">
        <v>84</v>
      </c>
      <c r="R13" s="20" t="s">
        <v>84</v>
      </c>
      <c r="S13" s="20" t="s">
        <v>84</v>
      </c>
      <c r="T13" s="20" t="s">
        <v>84</v>
      </c>
      <c r="U13" s="20" t="s">
        <v>84</v>
      </c>
      <c r="V13" s="20" t="s">
        <v>84</v>
      </c>
      <c r="W13" s="58" t="str">
        <f t="shared" si="2"/>
        <v>N</v>
      </c>
      <c r="X13" s="20" t="s">
        <v>84</v>
      </c>
      <c r="Y13" s="58" t="str">
        <f t="shared" si="3"/>
        <v>N</v>
      </c>
      <c r="Z13" s="5"/>
      <c r="AA13" s="58">
        <f t="shared" si="4"/>
        <v>6</v>
      </c>
      <c r="AB13" s="58">
        <f t="shared" si="5"/>
        <v>0</v>
      </c>
      <c r="AC13" s="58">
        <f t="shared" si="6"/>
        <v>6</v>
      </c>
      <c r="AD13" s="58">
        <f t="shared" si="7"/>
        <v>0</v>
      </c>
      <c r="AE13" s="59"/>
      <c r="AF13" s="59">
        <f t="shared" si="8"/>
        <v>3.5</v>
      </c>
      <c r="AG13" s="59">
        <f t="shared" si="9"/>
        <v>2.5</v>
      </c>
    </row>
    <row r="14" ht="19.5" customHeight="1">
      <c r="A14" s="20">
        <v>513.0</v>
      </c>
      <c r="B14" s="53"/>
      <c r="C14" s="20"/>
      <c r="D14" s="20"/>
      <c r="E14" s="20"/>
      <c r="F14" s="20"/>
      <c r="G14" s="54"/>
      <c r="H14" s="55"/>
      <c r="I14" s="54"/>
      <c r="J14" s="56" t="str">
        <f>IF(I14&lt;&gt;"",IF(YEAR(I14)+4&lt;YEAR(Date_Passage),"OK",IF(AND(YEAR(I14)+4=YEAR(Date_Passage),MONTH(I14)&lt;=MONTH(Date_Passage)),"OK","PAS LES DELAIS")),"")</f>
        <v/>
      </c>
      <c r="K14" s="58" t="str">
        <f>IF(I14&lt;&gt;"",IF( OR( ABS(DATEDIF(I14,Date_Passage,"d") - 10460)&lt;=30,ABS(DATEDIF(I14,Date_Passage,"d") )&gt;=1460),"OK","PAS DANS LES DELAIS"),"")</f>
        <v/>
      </c>
      <c r="L14" s="58" t="str">
        <f>IF(I14="","", DATEDIF(I14,Date_Passage,"d"))</f>
        <v/>
      </c>
      <c r="M14" s="32"/>
      <c r="N14" s="58" t="str">
        <f t="shared" si="1"/>
        <v>N</v>
      </c>
      <c r="O14" s="32"/>
      <c r="P14" s="62"/>
      <c r="Q14" s="20" t="s">
        <v>84</v>
      </c>
      <c r="R14" s="20" t="s">
        <v>84</v>
      </c>
      <c r="S14" s="20" t="s">
        <v>84</v>
      </c>
      <c r="T14" s="20" t="s">
        <v>84</v>
      </c>
      <c r="U14" s="20" t="s">
        <v>84</v>
      </c>
      <c r="V14" s="20" t="s">
        <v>84</v>
      </c>
      <c r="W14" s="58" t="str">
        <f t="shared" si="2"/>
        <v>N</v>
      </c>
      <c r="X14" s="20" t="s">
        <v>84</v>
      </c>
      <c r="Y14" s="58" t="str">
        <f t="shared" si="3"/>
        <v>N</v>
      </c>
      <c r="Z14" s="5"/>
      <c r="AA14" s="58">
        <f t="shared" si="4"/>
        <v>6</v>
      </c>
      <c r="AB14" s="58">
        <f t="shared" si="5"/>
        <v>0</v>
      </c>
      <c r="AC14" s="58">
        <f t="shared" si="6"/>
        <v>6</v>
      </c>
      <c r="AD14" s="58">
        <f t="shared" si="7"/>
        <v>0</v>
      </c>
      <c r="AE14" s="59"/>
      <c r="AF14" s="59">
        <f t="shared" si="8"/>
        <v>3.5</v>
      </c>
      <c r="AG14" s="59">
        <f t="shared" si="9"/>
        <v>2.5</v>
      </c>
    </row>
    <row r="15" ht="19.5" customHeight="1">
      <c r="A15" s="20">
        <v>514.0</v>
      </c>
      <c r="B15" s="53"/>
      <c r="C15" s="20"/>
      <c r="D15" s="20"/>
      <c r="E15" s="20"/>
      <c r="F15" s="20"/>
      <c r="G15" s="54"/>
      <c r="H15" s="55"/>
      <c r="I15" s="54"/>
      <c r="J15" s="56" t="str">
        <f>IF(I15&lt;&gt;"",IF(YEAR(I15)+4&lt;YEAR(Date_Passage),"OK",IF(AND(YEAR(I15)+4=YEAR(Date_Passage),MONTH(I15)&lt;=MONTH(Date_Passage)),"OK","PAS LES DELAIS")),"")</f>
        <v/>
      </c>
      <c r="K15" s="58" t="str">
        <f>IF(I15&lt;&gt;"",IF( OR( ABS(DATEDIF(I15,Date_Passage,"d") - 10460)&lt;=30,ABS(DATEDIF(I15,Date_Passage,"d") )&gt;=1460),"OK","PAS DANS LES DELAIS"),"")</f>
        <v/>
      </c>
      <c r="L15" s="58" t="str">
        <f>IF(I15="","", DATEDIF(I15,Date_Passage,"d"))</f>
        <v/>
      </c>
      <c r="M15" s="32"/>
      <c r="N15" s="58" t="str">
        <f t="shared" si="1"/>
        <v>N</v>
      </c>
      <c r="O15" s="32"/>
      <c r="P15" s="62"/>
      <c r="Q15" s="20" t="s">
        <v>84</v>
      </c>
      <c r="R15" s="20" t="s">
        <v>84</v>
      </c>
      <c r="S15" s="20" t="s">
        <v>84</v>
      </c>
      <c r="T15" s="20" t="s">
        <v>84</v>
      </c>
      <c r="U15" s="20" t="s">
        <v>84</v>
      </c>
      <c r="V15" s="20" t="s">
        <v>84</v>
      </c>
      <c r="W15" s="58" t="str">
        <f t="shared" si="2"/>
        <v>N</v>
      </c>
      <c r="X15" s="20" t="s">
        <v>84</v>
      </c>
      <c r="Y15" s="58" t="str">
        <f t="shared" si="3"/>
        <v>N</v>
      </c>
      <c r="Z15" s="5"/>
      <c r="AA15" s="58">
        <f t="shared" si="4"/>
        <v>6</v>
      </c>
      <c r="AB15" s="58">
        <f t="shared" si="5"/>
        <v>0</v>
      </c>
      <c r="AC15" s="58">
        <f t="shared" si="6"/>
        <v>6</v>
      </c>
      <c r="AD15" s="58">
        <f t="shared" si="7"/>
        <v>0</v>
      </c>
      <c r="AE15" s="59"/>
      <c r="AF15" s="59">
        <f t="shared" si="8"/>
        <v>3.5</v>
      </c>
      <c r="AG15" s="59">
        <f t="shared" si="9"/>
        <v>2.5</v>
      </c>
    </row>
    <row r="16" ht="19.5" customHeight="1">
      <c r="A16" s="20">
        <v>515.0</v>
      </c>
      <c r="B16" s="53"/>
      <c r="C16" s="20"/>
      <c r="D16" s="20"/>
      <c r="E16" s="20"/>
      <c r="F16" s="20"/>
      <c r="G16" s="54"/>
      <c r="H16" s="55"/>
      <c r="I16" s="54"/>
      <c r="J16" s="56" t="str">
        <f>IF(I16&lt;&gt;"",IF(YEAR(I16)+4&lt;YEAR(Date_Passage),"OK",IF(AND(YEAR(I16)+4=YEAR(Date_Passage),MONTH(I16)&lt;=MONTH(Date_Passage)),"OK","PAS LES DELAIS")),"")</f>
        <v/>
      </c>
      <c r="K16" s="58" t="str">
        <f>IF(I16&lt;&gt;"",IF( OR( ABS(DATEDIF(I16,Date_Passage,"d") - 10460)&lt;=30,ABS(DATEDIF(I16,Date_Passage,"d") )&gt;=1460),"OK","PAS DANS LES DELAIS"),"")</f>
        <v/>
      </c>
      <c r="L16" s="58" t="str">
        <f>IF(I16="","", DATEDIF(I16,Date_Passage,"d"))</f>
        <v/>
      </c>
      <c r="M16" s="32"/>
      <c r="N16" s="58" t="str">
        <f t="shared" si="1"/>
        <v>N</v>
      </c>
      <c r="O16" s="32"/>
      <c r="P16" s="62"/>
      <c r="Q16" s="20" t="s">
        <v>84</v>
      </c>
      <c r="R16" s="20" t="s">
        <v>84</v>
      </c>
      <c r="S16" s="20" t="s">
        <v>84</v>
      </c>
      <c r="T16" s="20" t="s">
        <v>84</v>
      </c>
      <c r="U16" s="20" t="s">
        <v>84</v>
      </c>
      <c r="V16" s="20" t="s">
        <v>84</v>
      </c>
      <c r="W16" s="58" t="str">
        <f t="shared" si="2"/>
        <v>N</v>
      </c>
      <c r="X16" s="20" t="s">
        <v>84</v>
      </c>
      <c r="Y16" s="58" t="str">
        <f t="shared" si="3"/>
        <v>N</v>
      </c>
      <c r="Z16" s="5"/>
      <c r="AA16" s="58">
        <f t="shared" si="4"/>
        <v>6</v>
      </c>
      <c r="AB16" s="58">
        <f t="shared" si="5"/>
        <v>0</v>
      </c>
      <c r="AC16" s="58">
        <f t="shared" si="6"/>
        <v>6</v>
      </c>
      <c r="AD16" s="58">
        <f t="shared" si="7"/>
        <v>0</v>
      </c>
      <c r="AE16" s="59"/>
      <c r="AF16" s="59">
        <f t="shared" si="8"/>
        <v>3.5</v>
      </c>
      <c r="AG16" s="59">
        <f t="shared" si="9"/>
        <v>2.5</v>
      </c>
    </row>
    <row r="17" ht="19.5" customHeight="1">
      <c r="A17" s="20">
        <v>516.0</v>
      </c>
      <c r="B17" s="53"/>
      <c r="C17" s="20"/>
      <c r="D17" s="20"/>
      <c r="E17" s="55"/>
      <c r="F17" s="55"/>
      <c r="G17" s="54"/>
      <c r="H17" s="55"/>
      <c r="I17" s="54"/>
      <c r="J17" s="56" t="str">
        <f>IF(I17&lt;&gt;"",IF(YEAR(I17)+4&lt;YEAR(Date_Passage),"OK",IF(AND(YEAR(I17)+4=YEAR(Date_Passage),MONTH(I17)&lt;=MONTH(Date_Passage)),"OK","PAS LES DELAIS")),"")</f>
        <v/>
      </c>
      <c r="K17" s="58" t="str">
        <f>IF(I17&lt;&gt;"",IF( OR( ABS(DATEDIF(I17,Date_Passage,"d") - 10460)&lt;=30,ABS(DATEDIF(I17,Date_Passage,"d") )&gt;=1460),"OK","PAS DANS LES DELAIS"),"")</f>
        <v/>
      </c>
      <c r="L17" s="58" t="str">
        <f>IF(I17="","", DATEDIF(I17,Date_Passage,"d"))</f>
        <v/>
      </c>
      <c r="M17" s="32"/>
      <c r="N17" s="58" t="str">
        <f t="shared" si="1"/>
        <v>N</v>
      </c>
      <c r="O17" s="32"/>
      <c r="P17" s="62"/>
      <c r="Q17" s="20" t="s">
        <v>84</v>
      </c>
      <c r="R17" s="20" t="s">
        <v>84</v>
      </c>
      <c r="S17" s="20" t="s">
        <v>84</v>
      </c>
      <c r="T17" s="20" t="s">
        <v>84</v>
      </c>
      <c r="U17" s="20" t="s">
        <v>84</v>
      </c>
      <c r="V17" s="20" t="s">
        <v>84</v>
      </c>
      <c r="W17" s="58" t="str">
        <f t="shared" si="2"/>
        <v>N</v>
      </c>
      <c r="X17" s="20" t="s">
        <v>84</v>
      </c>
      <c r="Y17" s="58" t="str">
        <f t="shared" si="3"/>
        <v>N</v>
      </c>
      <c r="Z17" s="5"/>
      <c r="AA17" s="58">
        <f t="shared" si="4"/>
        <v>6</v>
      </c>
      <c r="AB17" s="58">
        <f t="shared" si="5"/>
        <v>0</v>
      </c>
      <c r="AC17" s="58">
        <f t="shared" si="6"/>
        <v>6</v>
      </c>
      <c r="AD17" s="58">
        <f t="shared" si="7"/>
        <v>0</v>
      </c>
      <c r="AE17" s="59"/>
      <c r="AF17" s="59">
        <f t="shared" si="8"/>
        <v>3.5</v>
      </c>
      <c r="AG17" s="59">
        <f t="shared" si="9"/>
        <v>2.5</v>
      </c>
    </row>
    <row r="18" ht="19.5" customHeight="1">
      <c r="A18" s="20">
        <v>517.0</v>
      </c>
      <c r="B18" s="53"/>
      <c r="C18" s="20"/>
      <c r="D18" s="20"/>
      <c r="E18" s="20"/>
      <c r="F18" s="20"/>
      <c r="G18" s="54"/>
      <c r="H18" s="55"/>
      <c r="I18" s="54"/>
      <c r="J18" s="56"/>
      <c r="K18" s="58" t="str">
        <f>IF(I18&lt;&gt;"",IF( OR( ABS(DATEDIF(I18,Date_Passage,"d") - 10460)&lt;=30,ABS(DATEDIF(I18,Date_Passage,"d") )&gt;=1460),"OK","PAS DANS LES DELAIS"),"")</f>
        <v/>
      </c>
      <c r="L18" s="58" t="str">
        <f>IF(I18="","", DATEDIF(I18,Date_Passage,"d"))</f>
        <v/>
      </c>
      <c r="M18" s="32"/>
      <c r="N18" s="58" t="str">
        <f t="shared" si="1"/>
        <v>N</v>
      </c>
      <c r="O18" s="32"/>
      <c r="P18" s="62"/>
      <c r="Q18" s="20" t="s">
        <v>84</v>
      </c>
      <c r="R18" s="20" t="s">
        <v>84</v>
      </c>
      <c r="S18" s="20" t="s">
        <v>84</v>
      </c>
      <c r="T18" s="20" t="s">
        <v>84</v>
      </c>
      <c r="U18" s="20" t="s">
        <v>84</v>
      </c>
      <c r="V18" s="20" t="s">
        <v>84</v>
      </c>
      <c r="W18" s="58" t="str">
        <f t="shared" si="2"/>
        <v>N</v>
      </c>
      <c r="X18" s="20" t="s">
        <v>84</v>
      </c>
      <c r="Y18" s="58" t="str">
        <f t="shared" si="3"/>
        <v>N</v>
      </c>
      <c r="Z18" s="5"/>
      <c r="AA18" s="58">
        <f t="shared" si="4"/>
        <v>6</v>
      </c>
      <c r="AB18" s="58">
        <f t="shared" si="5"/>
        <v>0</v>
      </c>
      <c r="AC18" s="58">
        <f t="shared" si="6"/>
        <v>6</v>
      </c>
      <c r="AD18" s="58">
        <f t="shared" si="7"/>
        <v>0</v>
      </c>
      <c r="AE18" s="59"/>
      <c r="AF18" s="59">
        <f t="shared" si="8"/>
        <v>3.5</v>
      </c>
      <c r="AG18" s="59">
        <f t="shared" si="9"/>
        <v>2.5</v>
      </c>
    </row>
    <row r="19" ht="19.5" customHeight="1">
      <c r="A19" s="20">
        <v>518.0</v>
      </c>
      <c r="B19" s="53"/>
      <c r="C19" s="20"/>
      <c r="D19" s="20"/>
      <c r="E19" s="20"/>
      <c r="F19" s="20"/>
      <c r="G19" s="54"/>
      <c r="H19" s="55"/>
      <c r="I19" s="54"/>
      <c r="J19" s="56" t="str">
        <f>IF(I19&lt;&gt;"",IF(YEAR(I19)+4&lt;YEAR(Date_Passage),"OK",IF(AND(YEAR(I19)+4=YEAR(Date_Passage),MONTH(I19)&lt;=MONTH(Date_Passage)),"OK","PAS LES DELAIS")),"")</f>
        <v/>
      </c>
      <c r="K19" s="58" t="str">
        <f>IF(I19&lt;&gt;"",IF( OR( ABS(DATEDIF(I19,Date_Passage,"d") - 10460)&lt;=30,ABS(DATEDIF(I19,Date_Passage,"d") )&gt;=1460),"OK","PAS DANS LES DELAIS"),"")</f>
        <v/>
      </c>
      <c r="L19" s="58" t="str">
        <f>IF(I19="","", DATEDIF(I19,Date_Passage,"d"))</f>
        <v/>
      </c>
      <c r="M19" s="32"/>
      <c r="N19" s="58" t="str">
        <f t="shared" si="1"/>
        <v>N</v>
      </c>
      <c r="O19" s="32"/>
      <c r="P19" s="62"/>
      <c r="Q19" s="20" t="s">
        <v>84</v>
      </c>
      <c r="R19" s="20" t="s">
        <v>84</v>
      </c>
      <c r="S19" s="20" t="s">
        <v>84</v>
      </c>
      <c r="T19" s="20" t="s">
        <v>84</v>
      </c>
      <c r="U19" s="20" t="s">
        <v>84</v>
      </c>
      <c r="V19" s="20" t="s">
        <v>84</v>
      </c>
      <c r="W19" s="58" t="str">
        <f t="shared" si="2"/>
        <v>N</v>
      </c>
      <c r="X19" s="20" t="s">
        <v>84</v>
      </c>
      <c r="Y19" s="58" t="str">
        <f t="shared" si="3"/>
        <v>N</v>
      </c>
      <c r="Z19" s="5"/>
      <c r="AA19" s="58">
        <f t="shared" si="4"/>
        <v>6</v>
      </c>
      <c r="AB19" s="58">
        <f t="shared" si="5"/>
        <v>0</v>
      </c>
      <c r="AC19" s="58">
        <f t="shared" si="6"/>
        <v>6</v>
      </c>
      <c r="AD19" s="58">
        <f t="shared" si="7"/>
        <v>0</v>
      </c>
      <c r="AE19" s="59"/>
      <c r="AF19" s="59">
        <f t="shared" si="8"/>
        <v>3.5</v>
      </c>
      <c r="AG19" s="59">
        <f t="shared" si="9"/>
        <v>2.5</v>
      </c>
    </row>
    <row r="20" ht="19.5" customHeight="1">
      <c r="A20" s="20">
        <v>519.0</v>
      </c>
      <c r="B20" s="53"/>
      <c r="C20" s="20"/>
      <c r="D20" s="20"/>
      <c r="E20" s="20"/>
      <c r="F20" s="20"/>
      <c r="G20" s="54"/>
      <c r="H20" s="55"/>
      <c r="I20" s="54"/>
      <c r="J20" s="56" t="str">
        <f>IF(I20&lt;&gt;"",IF(YEAR(I20)+4&lt;YEAR(Date_Passage),"OK",IF(AND(YEAR(I20)+4=YEAR(Date_Passage),MONTH(I20)&lt;=MONTH(Date_Passage)),"OK","PAS LES DELAIS")),"")</f>
        <v/>
      </c>
      <c r="K20" s="58" t="str">
        <f>IF(I20&lt;&gt;"",IF( OR( ABS(DATEDIF(I20,Date_Passage,"d") - 10460)&lt;=30,ABS(DATEDIF(I20,Date_Passage,"d") )&gt;=1460),"OK","PAS DANS LES DELAIS"),"")</f>
        <v/>
      </c>
      <c r="L20" s="58" t="str">
        <f>IF(I20="","", DATEDIF(I20,Date_Passage,"d"))</f>
        <v/>
      </c>
      <c r="M20" s="32"/>
      <c r="N20" s="58" t="str">
        <f t="shared" si="1"/>
        <v>N</v>
      </c>
      <c r="O20" s="32"/>
      <c r="P20" s="62"/>
      <c r="Q20" s="20" t="s">
        <v>84</v>
      </c>
      <c r="R20" s="20" t="s">
        <v>84</v>
      </c>
      <c r="S20" s="20" t="s">
        <v>84</v>
      </c>
      <c r="T20" s="20" t="s">
        <v>84</v>
      </c>
      <c r="U20" s="20" t="s">
        <v>84</v>
      </c>
      <c r="V20" s="20" t="s">
        <v>84</v>
      </c>
      <c r="W20" s="58" t="str">
        <f t="shared" si="2"/>
        <v>N</v>
      </c>
      <c r="X20" s="20" t="s">
        <v>84</v>
      </c>
      <c r="Y20" s="58" t="str">
        <f t="shared" si="3"/>
        <v>N</v>
      </c>
      <c r="Z20" s="5"/>
      <c r="AA20" s="58">
        <f t="shared" si="4"/>
        <v>6</v>
      </c>
      <c r="AB20" s="58">
        <f t="shared" si="5"/>
        <v>0</v>
      </c>
      <c r="AC20" s="58">
        <f t="shared" si="6"/>
        <v>6</v>
      </c>
      <c r="AD20" s="58">
        <f t="shared" si="7"/>
        <v>0</v>
      </c>
      <c r="AE20" s="59"/>
      <c r="AF20" s="59">
        <f t="shared" si="8"/>
        <v>3.5</v>
      </c>
      <c r="AG20" s="59">
        <f t="shared" si="9"/>
        <v>2.5</v>
      </c>
    </row>
    <row r="21" ht="19.5" customHeight="1">
      <c r="A21" s="20">
        <v>520.0</v>
      </c>
      <c r="B21" s="53"/>
      <c r="C21" s="20"/>
      <c r="D21" s="20"/>
      <c r="E21" s="20"/>
      <c r="F21" s="20"/>
      <c r="G21" s="54"/>
      <c r="H21" s="55"/>
      <c r="I21" s="54"/>
      <c r="J21" s="56" t="str">
        <f>IF(I21&lt;&gt;"",IF(YEAR(I21)+4&lt;YEAR(Date_Passage),"OK",IF(AND(YEAR(I21)+4=YEAR(Date_Passage),MONTH(I21)&lt;=MONTH(Date_Passage)),"OK","PAS LES DELAIS")),"")</f>
        <v/>
      </c>
      <c r="K21" s="58" t="str">
        <f>IF(I21&lt;&gt;"",IF( OR( ABS(DATEDIF(I21,Date_Passage,"d") - 10460)&lt;=30,ABS(DATEDIF(I21,Date_Passage,"d") )&gt;=1460),"OK","PAS DANS LES DELAIS"),"")</f>
        <v/>
      </c>
      <c r="L21" s="58" t="str">
        <f>IF(I21="","", DATEDIF(I21,Date_Passage,"d"))</f>
        <v/>
      </c>
      <c r="M21" s="32"/>
      <c r="N21" s="58" t="str">
        <f t="shared" si="1"/>
        <v>N</v>
      </c>
      <c r="O21" s="32"/>
      <c r="P21" s="62"/>
      <c r="Q21" s="20" t="s">
        <v>84</v>
      </c>
      <c r="R21" s="20" t="s">
        <v>84</v>
      </c>
      <c r="S21" s="20" t="s">
        <v>84</v>
      </c>
      <c r="T21" s="20" t="s">
        <v>84</v>
      </c>
      <c r="U21" s="20" t="s">
        <v>84</v>
      </c>
      <c r="V21" s="20" t="s">
        <v>84</v>
      </c>
      <c r="W21" s="58" t="str">
        <f t="shared" si="2"/>
        <v>N</v>
      </c>
      <c r="X21" s="20" t="s">
        <v>84</v>
      </c>
      <c r="Y21" s="58" t="str">
        <f t="shared" si="3"/>
        <v>N</v>
      </c>
      <c r="Z21" s="5"/>
      <c r="AA21" s="58">
        <f t="shared" si="4"/>
        <v>6</v>
      </c>
      <c r="AB21" s="58">
        <f t="shared" si="5"/>
        <v>0</v>
      </c>
      <c r="AC21" s="58">
        <f t="shared" si="6"/>
        <v>6</v>
      </c>
      <c r="AD21" s="58">
        <f t="shared" si="7"/>
        <v>0</v>
      </c>
      <c r="AE21" s="59"/>
      <c r="AF21" s="59">
        <f t="shared" si="8"/>
        <v>3.5</v>
      </c>
      <c r="AG21" s="59">
        <f t="shared" si="9"/>
        <v>2.5</v>
      </c>
    </row>
    <row r="22" ht="19.5" customHeight="1">
      <c r="A22" s="20">
        <v>521.0</v>
      </c>
      <c r="B22" s="53"/>
      <c r="C22" s="20"/>
      <c r="D22" s="20"/>
      <c r="E22" s="20"/>
      <c r="F22" s="20"/>
      <c r="G22" s="54"/>
      <c r="H22" s="55"/>
      <c r="I22" s="54"/>
      <c r="J22" s="56" t="str">
        <f>IF(I22&lt;&gt;"",IF(YEAR(I22)+4&lt;YEAR(Date_Passage),"OK",IF(AND(YEAR(I22)+4=YEAR(Date_Passage),MONTH(I22)&lt;=MONTH(Date_Passage)),"OK","PAS LES DELAIS")),"")</f>
        <v/>
      </c>
      <c r="K22" s="58" t="str">
        <f>IF(I22&lt;&gt;"",IF( OR( ABS(DATEDIF(I22,Date_Passage,"d") - 10460)&lt;=30,ABS(DATEDIF(I22,Date_Passage,"d") )&gt;=1460),"OK","PAS DANS LES DELAIS"),"")</f>
        <v/>
      </c>
      <c r="L22" s="58" t="str">
        <f>IF(I22="","", DATEDIF(I22,Date_Passage,"d"))</f>
        <v/>
      </c>
      <c r="M22" s="32"/>
      <c r="N22" s="58" t="str">
        <f t="shared" si="1"/>
        <v>N</v>
      </c>
      <c r="O22" s="32"/>
      <c r="P22" s="62"/>
      <c r="Q22" s="20" t="s">
        <v>84</v>
      </c>
      <c r="R22" s="20" t="s">
        <v>84</v>
      </c>
      <c r="S22" s="20" t="s">
        <v>84</v>
      </c>
      <c r="T22" s="20" t="s">
        <v>84</v>
      </c>
      <c r="U22" s="20" t="s">
        <v>84</v>
      </c>
      <c r="V22" s="20" t="s">
        <v>84</v>
      </c>
      <c r="W22" s="58" t="str">
        <f t="shared" si="2"/>
        <v>N</v>
      </c>
      <c r="X22" s="20" t="s">
        <v>84</v>
      </c>
      <c r="Y22" s="58" t="str">
        <f t="shared" si="3"/>
        <v>N</v>
      </c>
      <c r="Z22" s="5"/>
      <c r="AA22" s="58">
        <f t="shared" si="4"/>
        <v>6</v>
      </c>
      <c r="AB22" s="58">
        <f t="shared" si="5"/>
        <v>0</v>
      </c>
      <c r="AC22" s="58">
        <f t="shared" si="6"/>
        <v>6</v>
      </c>
      <c r="AD22" s="58">
        <f t="shared" si="7"/>
        <v>0</v>
      </c>
      <c r="AE22" s="59"/>
      <c r="AF22" s="59">
        <f t="shared" si="8"/>
        <v>3.5</v>
      </c>
      <c r="AG22" s="59">
        <f t="shared" si="9"/>
        <v>2.5</v>
      </c>
    </row>
    <row r="23" ht="19.5" customHeight="1">
      <c r="A23" s="20">
        <v>522.0</v>
      </c>
      <c r="B23" s="53"/>
      <c r="C23" s="20"/>
      <c r="D23" s="20"/>
      <c r="E23" s="20"/>
      <c r="F23" s="20"/>
      <c r="G23" s="54"/>
      <c r="H23" s="55"/>
      <c r="I23" s="54"/>
      <c r="J23" s="56" t="str">
        <f>IF(I23&lt;&gt;"",IF(YEAR(I23)+4&lt;YEAR(Date_Passage),"OK",IF(AND(YEAR(I23)+4=YEAR(Date_Passage),MONTH(I23)&lt;=MONTH(Date_Passage)),"OK","PAS LES DELAIS")),"")</f>
        <v/>
      </c>
      <c r="K23" s="58" t="str">
        <f>IF(I23&lt;&gt;"",IF( OR( ABS(DATEDIF(I23,Date_Passage,"d") - 10460)&lt;=30,ABS(DATEDIF(I23,Date_Passage,"d") )&gt;=1460),"OK","PAS DANS LES DELAIS"),"")</f>
        <v/>
      </c>
      <c r="L23" s="58" t="str">
        <f>IF(I23="","", DATEDIF(I23,Date_Passage,"d"))</f>
        <v/>
      </c>
      <c r="M23" s="32"/>
      <c r="N23" s="58" t="str">
        <f t="shared" si="1"/>
        <v>N</v>
      </c>
      <c r="O23" s="32"/>
      <c r="P23" s="62"/>
      <c r="Q23" s="20" t="s">
        <v>84</v>
      </c>
      <c r="R23" s="20" t="s">
        <v>84</v>
      </c>
      <c r="S23" s="20" t="s">
        <v>84</v>
      </c>
      <c r="T23" s="20" t="s">
        <v>84</v>
      </c>
      <c r="U23" s="20" t="s">
        <v>84</v>
      </c>
      <c r="V23" s="20" t="s">
        <v>84</v>
      </c>
      <c r="W23" s="58" t="str">
        <f t="shared" si="2"/>
        <v>N</v>
      </c>
      <c r="X23" s="20" t="s">
        <v>84</v>
      </c>
      <c r="Y23" s="58" t="str">
        <f t="shared" si="3"/>
        <v>N</v>
      </c>
      <c r="Z23" s="5"/>
      <c r="AA23" s="58">
        <f t="shared" si="4"/>
        <v>6</v>
      </c>
      <c r="AB23" s="58">
        <f t="shared" si="5"/>
        <v>0</v>
      </c>
      <c r="AC23" s="58">
        <f t="shared" si="6"/>
        <v>6</v>
      </c>
      <c r="AD23" s="58">
        <f t="shared" si="7"/>
        <v>0</v>
      </c>
      <c r="AE23" s="59"/>
      <c r="AF23" s="59">
        <f t="shared" si="8"/>
        <v>3.5</v>
      </c>
      <c r="AG23" s="59">
        <f t="shared" si="9"/>
        <v>2.5</v>
      </c>
    </row>
    <row r="24" ht="19.5" customHeight="1">
      <c r="A24" s="20">
        <v>523.0</v>
      </c>
      <c r="B24" s="53"/>
      <c r="C24" s="20"/>
      <c r="D24" s="20"/>
      <c r="E24" s="20"/>
      <c r="F24" s="20"/>
      <c r="G24" s="54"/>
      <c r="H24" s="55"/>
      <c r="I24" s="54"/>
      <c r="J24" s="56" t="str">
        <f>IF(I24&lt;&gt;"",IF(YEAR(I24)+4&lt;YEAR(Date_Passage),"OK",IF(AND(YEAR(I24)+4=YEAR(Date_Passage),MONTH(I24)&lt;=MONTH(Date_Passage)),"OK","PAS LES DELAIS")),"")</f>
        <v/>
      </c>
      <c r="K24" s="58" t="str">
        <f>IF(I24&lt;&gt;"",IF( OR( ABS(DATEDIF(I24,Date_Passage,"d") - 10460)&lt;=30,ABS(DATEDIF(I24,Date_Passage,"d") )&gt;=1460),"OK","PAS DANS LES DELAIS"),"")</f>
        <v/>
      </c>
      <c r="L24" s="58" t="str">
        <f>IF(I24="","", DATEDIF(I24,Date_Passage,"d"))</f>
        <v/>
      </c>
      <c r="M24" s="32"/>
      <c r="N24" s="58" t="str">
        <f t="shared" si="1"/>
        <v>N</v>
      </c>
      <c r="O24" s="32"/>
      <c r="P24" s="62"/>
      <c r="Q24" s="20" t="s">
        <v>84</v>
      </c>
      <c r="R24" s="20" t="s">
        <v>84</v>
      </c>
      <c r="S24" s="20" t="s">
        <v>84</v>
      </c>
      <c r="T24" s="20" t="s">
        <v>84</v>
      </c>
      <c r="U24" s="20" t="s">
        <v>84</v>
      </c>
      <c r="V24" s="20" t="s">
        <v>84</v>
      </c>
      <c r="W24" s="58" t="str">
        <f t="shared" si="2"/>
        <v>N</v>
      </c>
      <c r="X24" s="20" t="s">
        <v>84</v>
      </c>
      <c r="Y24" s="58" t="str">
        <f t="shared" si="3"/>
        <v>N</v>
      </c>
      <c r="Z24" s="5"/>
      <c r="AA24" s="58">
        <f t="shared" si="4"/>
        <v>6</v>
      </c>
      <c r="AB24" s="58">
        <f t="shared" si="5"/>
        <v>0</v>
      </c>
      <c r="AC24" s="58">
        <f t="shared" si="6"/>
        <v>6</v>
      </c>
      <c r="AD24" s="58">
        <f t="shared" si="7"/>
        <v>0</v>
      </c>
      <c r="AE24" s="59"/>
      <c r="AF24" s="59">
        <f t="shared" si="8"/>
        <v>3.5</v>
      </c>
      <c r="AG24" s="59">
        <f t="shared" si="9"/>
        <v>2.5</v>
      </c>
    </row>
    <row r="25" ht="19.5" customHeight="1">
      <c r="A25" s="20">
        <v>524.0</v>
      </c>
      <c r="B25" s="53"/>
      <c r="C25" s="20"/>
      <c r="D25" s="20"/>
      <c r="E25" s="20"/>
      <c r="F25" s="20"/>
      <c r="G25" s="55"/>
      <c r="H25" s="55"/>
      <c r="I25" s="54"/>
      <c r="J25" s="56" t="str">
        <f>IF(I25&lt;&gt;"",IF(YEAR(I25)+4&lt;YEAR(Date_Passage),"OK",IF(AND(YEAR(I25)+4=YEAR(Date_Passage),MONTH(I25)&lt;=MONTH(Date_Passage)),"OK","PAS LES DELAIS")),"")</f>
        <v/>
      </c>
      <c r="K25" s="58" t="str">
        <f>IF(I25&lt;&gt;"",IF( OR( ABS(DATEDIF(I25,Date_Passage,"d") - 10460)&lt;=30,ABS(DATEDIF(I25,Date_Passage,"d") )&gt;=1460),"OK","PAS DANS LES DELAIS"),"")</f>
        <v/>
      </c>
      <c r="L25" s="58" t="str">
        <f>IF(I25="","", DATEDIF(I25,Date_Passage,"d"))</f>
        <v/>
      </c>
      <c r="M25" s="32"/>
      <c r="N25" s="58" t="str">
        <f t="shared" si="1"/>
        <v>N</v>
      </c>
      <c r="O25" s="32"/>
      <c r="P25" s="62"/>
      <c r="Q25" s="20" t="s">
        <v>84</v>
      </c>
      <c r="R25" s="20" t="s">
        <v>84</v>
      </c>
      <c r="S25" s="20" t="s">
        <v>84</v>
      </c>
      <c r="T25" s="20" t="s">
        <v>84</v>
      </c>
      <c r="U25" s="20" t="s">
        <v>84</v>
      </c>
      <c r="V25" s="20" t="s">
        <v>84</v>
      </c>
      <c r="W25" s="58" t="str">
        <f t="shared" si="2"/>
        <v>N</v>
      </c>
      <c r="X25" s="20" t="s">
        <v>84</v>
      </c>
      <c r="Y25" s="58" t="str">
        <f t="shared" si="3"/>
        <v>N</v>
      </c>
      <c r="Z25" s="5"/>
      <c r="AA25" s="58">
        <f t="shared" si="4"/>
        <v>6</v>
      </c>
      <c r="AB25" s="58">
        <f t="shared" si="5"/>
        <v>0</v>
      </c>
      <c r="AC25" s="58">
        <f t="shared" si="6"/>
        <v>6</v>
      </c>
      <c r="AD25" s="58">
        <f t="shared" si="7"/>
        <v>0</v>
      </c>
      <c r="AE25" s="59"/>
      <c r="AF25" s="59">
        <f t="shared" si="8"/>
        <v>3.5</v>
      </c>
      <c r="AG25" s="59">
        <f t="shared" si="9"/>
        <v>2.5</v>
      </c>
    </row>
    <row r="26" ht="19.5" customHeight="1">
      <c r="A26" s="20">
        <v>525.0</v>
      </c>
      <c r="B26" s="53"/>
      <c r="C26" s="20"/>
      <c r="D26" s="20"/>
      <c r="E26" s="20"/>
      <c r="F26" s="20"/>
      <c r="G26" s="55"/>
      <c r="H26" s="55"/>
      <c r="I26" s="54"/>
      <c r="J26" s="56" t="str">
        <f>IF(I26&lt;&gt;"",IF(YEAR(I26)+4&lt;YEAR(Date_Passage),"OK",IF(AND(YEAR(I26)+4=YEAR(Date_Passage),MONTH(I26)&lt;=MONTH(Date_Passage)),"OK","PAS LES DELAIS")),"")</f>
        <v/>
      </c>
      <c r="K26" s="58" t="str">
        <f>IF(I26&lt;&gt;"",IF( OR( ABS(DATEDIF(I26,Date_Passage,"d") - 10460)&lt;=30,ABS(DATEDIF(I26,Date_Passage,"d") )&gt;=1460),"OK","PAS DANS LES DELAIS"),"")</f>
        <v/>
      </c>
      <c r="L26" s="58" t="str">
        <f>IF(I26="","", DATEDIF(I26,Date_Passage,"d"))</f>
        <v/>
      </c>
      <c r="M26" s="32"/>
      <c r="N26" s="58" t="str">
        <f t="shared" si="1"/>
        <v>N</v>
      </c>
      <c r="O26" s="32"/>
      <c r="P26" s="62"/>
      <c r="Q26" s="20" t="s">
        <v>84</v>
      </c>
      <c r="R26" s="20" t="s">
        <v>84</v>
      </c>
      <c r="S26" s="20" t="s">
        <v>84</v>
      </c>
      <c r="T26" s="20" t="s">
        <v>84</v>
      </c>
      <c r="U26" s="20" t="s">
        <v>84</v>
      </c>
      <c r="V26" s="20" t="s">
        <v>84</v>
      </c>
      <c r="W26" s="58" t="str">
        <f t="shared" si="2"/>
        <v>N</v>
      </c>
      <c r="X26" s="20" t="s">
        <v>84</v>
      </c>
      <c r="Y26" s="58" t="str">
        <f t="shared" si="3"/>
        <v>N</v>
      </c>
      <c r="Z26" s="5"/>
      <c r="AA26" s="58">
        <f t="shared" si="4"/>
        <v>6</v>
      </c>
      <c r="AB26" s="58">
        <f t="shared" si="5"/>
        <v>0</v>
      </c>
      <c r="AC26" s="58">
        <f t="shared" si="6"/>
        <v>6</v>
      </c>
      <c r="AD26" s="58">
        <f t="shared" si="7"/>
        <v>0</v>
      </c>
      <c r="AE26" s="59"/>
      <c r="AF26" s="59">
        <f t="shared" si="8"/>
        <v>3.5</v>
      </c>
      <c r="AG26" s="59">
        <f t="shared" si="9"/>
        <v>2.5</v>
      </c>
    </row>
    <row r="27" ht="19.5" customHeight="1">
      <c r="A27" s="20">
        <v>526.0</v>
      </c>
      <c r="B27" s="53"/>
      <c r="C27" s="20"/>
      <c r="D27" s="20"/>
      <c r="E27" s="20"/>
      <c r="F27" s="20"/>
      <c r="G27" s="55"/>
      <c r="H27" s="55"/>
      <c r="I27" s="54"/>
      <c r="J27" s="56" t="str">
        <f>IF(I27&lt;&gt;"",IF(YEAR(I27)+4&lt;YEAR(Date_Passage),"OK",IF(AND(YEAR(I27)+4=YEAR(Date_Passage),MONTH(I27)&lt;=MONTH(Date_Passage)),"OK","PAS LES DELAIS")),"")</f>
        <v/>
      </c>
      <c r="K27" s="58" t="str">
        <f>IF(I27&lt;&gt;"",IF( OR( ABS(DATEDIF(I27,Date_Passage,"d") - 10460)&lt;=30,ABS(DATEDIF(I27,Date_Passage,"d") )&gt;=1460),"OK","PAS DANS LES DELAIS"),"")</f>
        <v/>
      </c>
      <c r="L27" s="58" t="str">
        <f>IF(I27="","", DATEDIF(I27,Date_Passage,"d"))</f>
        <v/>
      </c>
      <c r="M27" s="32"/>
      <c r="N27" s="58" t="str">
        <f t="shared" si="1"/>
        <v>N</v>
      </c>
      <c r="O27" s="20"/>
      <c r="P27" s="62"/>
      <c r="Q27" s="20" t="s">
        <v>84</v>
      </c>
      <c r="R27" s="20" t="s">
        <v>84</v>
      </c>
      <c r="S27" s="20" t="s">
        <v>84</v>
      </c>
      <c r="T27" s="20" t="s">
        <v>84</v>
      </c>
      <c r="U27" s="20" t="s">
        <v>84</v>
      </c>
      <c r="V27" s="20" t="s">
        <v>84</v>
      </c>
      <c r="W27" s="58" t="str">
        <f t="shared" si="2"/>
        <v>N</v>
      </c>
      <c r="X27" s="20" t="s">
        <v>84</v>
      </c>
      <c r="Y27" s="58" t="str">
        <f t="shared" si="3"/>
        <v>N</v>
      </c>
      <c r="Z27" s="5"/>
      <c r="AA27" s="58">
        <f t="shared" si="4"/>
        <v>6</v>
      </c>
      <c r="AB27" s="58">
        <f t="shared" si="5"/>
        <v>0</v>
      </c>
      <c r="AC27" s="58">
        <f t="shared" si="6"/>
        <v>6</v>
      </c>
      <c r="AD27" s="58">
        <f t="shared" si="7"/>
        <v>0</v>
      </c>
      <c r="AE27" s="59"/>
      <c r="AF27" s="59">
        <f t="shared" si="8"/>
        <v>3.5</v>
      </c>
      <c r="AG27" s="59">
        <f t="shared" si="9"/>
        <v>2.5</v>
      </c>
    </row>
    <row r="28" ht="19.5" customHeight="1">
      <c r="A28" s="20">
        <v>527.0</v>
      </c>
      <c r="B28" s="20"/>
      <c r="C28" s="20"/>
      <c r="D28" s="20"/>
      <c r="E28" s="20"/>
      <c r="F28" s="20"/>
      <c r="G28" s="55"/>
      <c r="H28" s="55"/>
      <c r="I28" s="54"/>
      <c r="J28" s="56" t="str">
        <f>IF(I28&lt;&gt;"",IF(YEAR(I28)+4&lt;YEAR(Date_Passage),"OK",IF(AND(YEAR(I28)+4=YEAR(Date_Passage),MONTH(I28)&lt;=MONTH(Date_Passage)),"OK","PAS LES DELAIS")),"")</f>
        <v/>
      </c>
      <c r="K28" s="58" t="str">
        <f>IF(I28&lt;&gt;"",IF( OR( ABS(DATEDIF(I28,Date_Passage,"d") - 10460)&lt;=30,ABS(DATEDIF(I28,Date_Passage,"d") )&gt;=1460),"OK","PAS DANS LES DELAIS"),"")</f>
        <v/>
      </c>
      <c r="L28" s="58" t="str">
        <f>IF(I28="","", DATEDIF(I28,Date_Passage,"d"))</f>
        <v/>
      </c>
      <c r="M28" s="32"/>
      <c r="N28" s="58" t="str">
        <f t="shared" si="1"/>
        <v>N</v>
      </c>
      <c r="O28" s="20"/>
      <c r="P28" s="62"/>
      <c r="Q28" s="20" t="s">
        <v>84</v>
      </c>
      <c r="R28" s="20" t="s">
        <v>84</v>
      </c>
      <c r="S28" s="20" t="s">
        <v>84</v>
      </c>
      <c r="T28" s="20" t="s">
        <v>84</v>
      </c>
      <c r="U28" s="20" t="s">
        <v>84</v>
      </c>
      <c r="V28" s="20" t="s">
        <v>84</v>
      </c>
      <c r="W28" s="58" t="str">
        <f t="shared" si="2"/>
        <v>N</v>
      </c>
      <c r="X28" s="20" t="s">
        <v>84</v>
      </c>
      <c r="Y28" s="58" t="str">
        <f t="shared" si="3"/>
        <v>N</v>
      </c>
      <c r="Z28" s="5"/>
      <c r="AA28" s="58">
        <f t="shared" si="4"/>
        <v>6</v>
      </c>
      <c r="AB28" s="58">
        <f t="shared" si="5"/>
        <v>0</v>
      </c>
      <c r="AC28" s="58">
        <f t="shared" si="6"/>
        <v>6</v>
      </c>
      <c r="AD28" s="58">
        <f t="shared" si="7"/>
        <v>0</v>
      </c>
      <c r="AE28" s="59"/>
      <c r="AF28" s="59">
        <f t="shared" si="8"/>
        <v>3.5</v>
      </c>
      <c r="AG28" s="59">
        <f t="shared" si="9"/>
        <v>2.5</v>
      </c>
    </row>
    <row r="29" ht="19.5" customHeight="1">
      <c r="A29" s="20">
        <v>528.0</v>
      </c>
      <c r="B29" s="20"/>
      <c r="C29" s="20"/>
      <c r="D29" s="20"/>
      <c r="E29" s="20"/>
      <c r="F29" s="20"/>
      <c r="G29" s="55"/>
      <c r="H29" s="55"/>
      <c r="I29" s="54"/>
      <c r="J29" s="56" t="str">
        <f>IF(I29&lt;&gt;"",IF(YEAR(I29)+4&lt;YEAR(Date_Passage),"OK",IF(AND(YEAR(I29)+4=YEAR(Date_Passage),MONTH(I29)&lt;=MONTH(Date_Passage)),"OK","PAS LES DELAIS")),"")</f>
        <v/>
      </c>
      <c r="K29" s="58" t="str">
        <f>IF(I29&lt;&gt;"",IF( OR( ABS(DATEDIF(I29,Date_Passage,"d") - 10460)&lt;=30,ABS(DATEDIF(I29,Date_Passage,"d") )&gt;=1460),"OK","PAS DANS LES DELAIS"),"")</f>
        <v/>
      </c>
      <c r="L29" s="58" t="str">
        <f>IF(I29="","", DATEDIF(I29,Date_Passage,"d"))</f>
        <v/>
      </c>
      <c r="M29" s="32"/>
      <c r="N29" s="58" t="str">
        <f t="shared" si="1"/>
        <v>N</v>
      </c>
      <c r="O29" s="20"/>
      <c r="P29" s="62"/>
      <c r="Q29" s="20" t="s">
        <v>84</v>
      </c>
      <c r="R29" s="20" t="s">
        <v>84</v>
      </c>
      <c r="S29" s="20" t="s">
        <v>84</v>
      </c>
      <c r="T29" s="20" t="s">
        <v>84</v>
      </c>
      <c r="U29" s="20" t="s">
        <v>84</v>
      </c>
      <c r="V29" s="20" t="s">
        <v>84</v>
      </c>
      <c r="W29" s="58" t="str">
        <f t="shared" si="2"/>
        <v>N</v>
      </c>
      <c r="X29" s="20" t="s">
        <v>84</v>
      </c>
      <c r="Y29" s="58" t="str">
        <f t="shared" si="3"/>
        <v>N</v>
      </c>
      <c r="Z29" s="5"/>
      <c r="AA29" s="58">
        <f t="shared" si="4"/>
        <v>6</v>
      </c>
      <c r="AB29" s="58">
        <f t="shared" si="5"/>
        <v>0</v>
      </c>
      <c r="AC29" s="58">
        <f t="shared" si="6"/>
        <v>6</v>
      </c>
      <c r="AD29" s="58">
        <f t="shared" si="7"/>
        <v>0</v>
      </c>
      <c r="AE29" s="59"/>
      <c r="AF29" s="59">
        <f t="shared" si="8"/>
        <v>3.5</v>
      </c>
      <c r="AG29" s="59">
        <f t="shared" si="9"/>
        <v>2.5</v>
      </c>
    </row>
    <row r="30" ht="19.5" customHeight="1">
      <c r="A30" s="20">
        <v>529.0</v>
      </c>
      <c r="B30" s="20"/>
      <c r="C30" s="20"/>
      <c r="D30" s="20"/>
      <c r="E30" s="20"/>
      <c r="F30" s="20"/>
      <c r="G30" s="55"/>
      <c r="H30" s="55"/>
      <c r="I30" s="54"/>
      <c r="J30" s="56" t="str">
        <f>IF(I30&lt;&gt;"",IF(YEAR(I30)+4&lt;YEAR(Date_Passage),"OK",IF(AND(YEAR(I30)+4=YEAR(Date_Passage),MONTH(I30)&lt;=MONTH(Date_Passage)),"OK","PAS LES DELAIS")),"")</f>
        <v/>
      </c>
      <c r="K30" s="58" t="str">
        <f>IF(I30&lt;&gt;"",IF( OR( ABS(DATEDIF(I30,Date_Passage,"d") - 10460)&lt;=30,ABS(DATEDIF(I30,Date_Passage,"d") )&gt;=1460),"OK","PAS DANS LES DELAIS"),"")</f>
        <v/>
      </c>
      <c r="L30" s="58" t="str">
        <f>IF(I30="","", DATEDIF(I30,Date_Passage,"d"))</f>
        <v/>
      </c>
      <c r="M30" s="32"/>
      <c r="N30" s="58" t="str">
        <f t="shared" si="1"/>
        <v>N</v>
      </c>
      <c r="O30" s="20"/>
      <c r="P30" s="62"/>
      <c r="Q30" s="20" t="s">
        <v>84</v>
      </c>
      <c r="R30" s="20" t="s">
        <v>84</v>
      </c>
      <c r="S30" s="20" t="s">
        <v>84</v>
      </c>
      <c r="T30" s="20" t="s">
        <v>84</v>
      </c>
      <c r="U30" s="20" t="s">
        <v>84</v>
      </c>
      <c r="V30" s="20" t="s">
        <v>84</v>
      </c>
      <c r="W30" s="58" t="str">
        <f t="shared" si="2"/>
        <v>N</v>
      </c>
      <c r="X30" s="20" t="s">
        <v>84</v>
      </c>
      <c r="Y30" s="58" t="str">
        <f t="shared" si="3"/>
        <v>N</v>
      </c>
      <c r="Z30" s="5"/>
      <c r="AA30" s="58">
        <f t="shared" si="4"/>
        <v>6</v>
      </c>
      <c r="AB30" s="58">
        <f t="shared" si="5"/>
        <v>0</v>
      </c>
      <c r="AC30" s="58">
        <f t="shared" si="6"/>
        <v>6</v>
      </c>
      <c r="AD30" s="58">
        <f t="shared" si="7"/>
        <v>0</v>
      </c>
      <c r="AE30" s="59"/>
      <c r="AF30" s="59">
        <f t="shared" si="8"/>
        <v>3.5</v>
      </c>
      <c r="AG30" s="59">
        <f t="shared" si="9"/>
        <v>2.5</v>
      </c>
    </row>
    <row r="31" ht="19.5" customHeight="1">
      <c r="A31" s="20">
        <v>530.0</v>
      </c>
      <c r="B31" s="20"/>
      <c r="C31" s="20"/>
      <c r="D31" s="20"/>
      <c r="E31" s="20"/>
      <c r="F31" s="20"/>
      <c r="G31" s="55"/>
      <c r="H31" s="55"/>
      <c r="I31" s="54"/>
      <c r="J31" s="56" t="str">
        <f>IF(I31&lt;&gt;"",IF(YEAR(I31)+4&lt;YEAR(Date_Passage),"OK",IF(AND(YEAR(I31)+4=YEAR(Date_Passage),MONTH(I31)&lt;=MONTH(Date_Passage)),"OK","PAS LES DELAIS")),"")</f>
        <v/>
      </c>
      <c r="K31" s="58" t="str">
        <f>IF(I31&lt;&gt;"",IF( OR( ABS(DATEDIF(I31,Date_Passage,"d") - 10460)&lt;=30,ABS(DATEDIF(I31,Date_Passage,"d") )&gt;=1460),"OK","PAS DANS LES DELAIS"),"")</f>
        <v/>
      </c>
      <c r="L31" s="58" t="str">
        <f>IF(I31="","", DATEDIF(I31,Date_Passage,"d"))</f>
        <v/>
      </c>
      <c r="M31" s="32"/>
      <c r="N31" s="58" t="str">
        <f t="shared" si="1"/>
        <v>N</v>
      </c>
      <c r="O31" s="20"/>
      <c r="P31" s="62"/>
      <c r="Q31" s="20" t="s">
        <v>84</v>
      </c>
      <c r="R31" s="20" t="s">
        <v>84</v>
      </c>
      <c r="S31" s="20" t="s">
        <v>84</v>
      </c>
      <c r="T31" s="20" t="s">
        <v>84</v>
      </c>
      <c r="U31" s="20" t="s">
        <v>84</v>
      </c>
      <c r="V31" s="20" t="s">
        <v>84</v>
      </c>
      <c r="W31" s="58" t="str">
        <f t="shared" si="2"/>
        <v>N</v>
      </c>
      <c r="X31" s="20" t="s">
        <v>84</v>
      </c>
      <c r="Y31" s="58" t="str">
        <f t="shared" si="3"/>
        <v>N</v>
      </c>
      <c r="Z31" s="5"/>
      <c r="AA31" s="58">
        <f t="shared" si="4"/>
        <v>6</v>
      </c>
      <c r="AB31" s="58">
        <f t="shared" si="5"/>
        <v>0</v>
      </c>
      <c r="AC31" s="58">
        <f t="shared" si="6"/>
        <v>6</v>
      </c>
      <c r="AD31" s="58">
        <f t="shared" si="7"/>
        <v>0</v>
      </c>
      <c r="AE31" s="59"/>
      <c r="AF31" s="59">
        <f t="shared" si="8"/>
        <v>3.5</v>
      </c>
      <c r="AG31" s="59">
        <f t="shared" si="9"/>
        <v>2.5</v>
      </c>
    </row>
    <row r="32" ht="19.5" customHeight="1">
      <c r="A32" s="20">
        <v>531.0</v>
      </c>
      <c r="B32" s="20"/>
      <c r="C32" s="20"/>
      <c r="D32" s="20"/>
      <c r="E32" s="20"/>
      <c r="F32" s="20"/>
      <c r="G32" s="55"/>
      <c r="H32" s="55"/>
      <c r="I32" s="54"/>
      <c r="J32" s="56" t="str">
        <f>IF(I32&lt;&gt;"",IF(YEAR(I32)+4&lt;YEAR(Date_Passage),"OK",IF(AND(YEAR(I32)+4=YEAR(Date_Passage),MONTH(I32)&lt;=MONTH(Date_Passage)),"OK","PAS LES DELAIS")),"")</f>
        <v/>
      </c>
      <c r="K32" s="58" t="str">
        <f>IF(I32&lt;&gt;"",IF( OR( ABS(DATEDIF(I32,Date_Passage,"d") - 10460)&lt;=30,ABS(DATEDIF(I32,Date_Passage,"d") )&gt;=1460),"OK","PAS DANS LES DELAIS"),"")</f>
        <v/>
      </c>
      <c r="L32" s="58" t="str">
        <f>IF(I32="","", DATEDIF(I32,Date_Passage,"d"))</f>
        <v/>
      </c>
      <c r="M32" s="32"/>
      <c r="N32" s="58" t="str">
        <f t="shared" si="1"/>
        <v>N</v>
      </c>
      <c r="O32" s="20"/>
      <c r="P32" s="62"/>
      <c r="Q32" s="20" t="s">
        <v>84</v>
      </c>
      <c r="R32" s="20" t="s">
        <v>84</v>
      </c>
      <c r="S32" s="20" t="s">
        <v>84</v>
      </c>
      <c r="T32" s="20" t="s">
        <v>84</v>
      </c>
      <c r="U32" s="20" t="s">
        <v>84</v>
      </c>
      <c r="V32" s="20" t="s">
        <v>84</v>
      </c>
      <c r="W32" s="58" t="str">
        <f t="shared" si="2"/>
        <v>N</v>
      </c>
      <c r="X32" s="20" t="s">
        <v>84</v>
      </c>
      <c r="Y32" s="58" t="str">
        <f t="shared" si="3"/>
        <v>N</v>
      </c>
      <c r="Z32" s="5"/>
      <c r="AA32" s="58">
        <f t="shared" si="4"/>
        <v>6</v>
      </c>
      <c r="AB32" s="58">
        <f t="shared" si="5"/>
        <v>0</v>
      </c>
      <c r="AC32" s="58">
        <f t="shared" si="6"/>
        <v>6</v>
      </c>
      <c r="AD32" s="58">
        <f t="shared" si="7"/>
        <v>0</v>
      </c>
      <c r="AE32" s="59"/>
      <c r="AF32" s="59">
        <f t="shared" si="8"/>
        <v>3.5</v>
      </c>
      <c r="AG32" s="59">
        <f t="shared" si="9"/>
        <v>2.5</v>
      </c>
    </row>
    <row r="33" ht="19.5" customHeight="1">
      <c r="A33" s="20">
        <v>532.0</v>
      </c>
      <c r="B33" s="20"/>
      <c r="C33" s="20"/>
      <c r="D33" s="20"/>
      <c r="E33" s="20"/>
      <c r="F33" s="20"/>
      <c r="G33" s="55"/>
      <c r="H33" s="55"/>
      <c r="I33" s="55"/>
      <c r="J33" s="56" t="str">
        <f>IF(I33&lt;&gt;"",IF(YEAR(I33)+4&lt;YEAR(Date_Passage),"OK",IF(AND(YEAR(I33)+4=YEAR(Date_Passage),MONTH(I33)&lt;=MONTH(Date_Passage)),"OK","PAS LES DELAIS")),"")</f>
        <v/>
      </c>
      <c r="K33" s="58" t="str">
        <f>IF(I33&lt;&gt;"",IF( OR( ABS(DATEDIF(I33,Date_Passage,"d") - 10460)&lt;=30,ABS(DATEDIF(I33,Date_Passage,"d") )&gt;=1460),"OK","PAS DANS LES DELAIS"),"")</f>
        <v/>
      </c>
      <c r="L33" s="58" t="str">
        <f>IF(I33="","", DATEDIF(I33,Date_Passage,"d"))</f>
        <v/>
      </c>
      <c r="M33" s="32"/>
      <c r="N33" s="58" t="str">
        <f t="shared" si="1"/>
        <v>N</v>
      </c>
      <c r="O33" s="20"/>
      <c r="P33" s="62"/>
      <c r="Q33" s="20" t="s">
        <v>84</v>
      </c>
      <c r="R33" s="20" t="s">
        <v>84</v>
      </c>
      <c r="S33" s="20" t="s">
        <v>84</v>
      </c>
      <c r="T33" s="20" t="s">
        <v>84</v>
      </c>
      <c r="U33" s="20" t="s">
        <v>84</v>
      </c>
      <c r="V33" s="20" t="s">
        <v>84</v>
      </c>
      <c r="W33" s="58" t="str">
        <f t="shared" si="2"/>
        <v>N</v>
      </c>
      <c r="X33" s="20" t="s">
        <v>84</v>
      </c>
      <c r="Y33" s="58" t="str">
        <f t="shared" si="3"/>
        <v>N</v>
      </c>
      <c r="Z33" s="5"/>
      <c r="AA33" s="58">
        <f t="shared" si="4"/>
        <v>6</v>
      </c>
      <c r="AB33" s="58">
        <f t="shared" si="5"/>
        <v>0</v>
      </c>
      <c r="AC33" s="58">
        <f t="shared" si="6"/>
        <v>6</v>
      </c>
      <c r="AD33" s="58">
        <f t="shared" si="7"/>
        <v>0</v>
      </c>
      <c r="AE33" s="59"/>
      <c r="AF33" s="59">
        <f t="shared" si="8"/>
        <v>3.5</v>
      </c>
      <c r="AG33" s="59">
        <f t="shared" si="9"/>
        <v>2.5</v>
      </c>
    </row>
    <row r="34" ht="19.5" customHeight="1">
      <c r="A34" s="20">
        <v>533.0</v>
      </c>
      <c r="B34" s="20"/>
      <c r="C34" s="20"/>
      <c r="D34" s="20"/>
      <c r="E34" s="20"/>
      <c r="F34" s="20"/>
      <c r="G34" s="55"/>
      <c r="H34" s="55"/>
      <c r="I34" s="55"/>
      <c r="J34" s="56" t="str">
        <f>IF(I34&lt;&gt;"",IF(YEAR(I34)+4&lt;YEAR(Date_Passage),"OK",IF(AND(YEAR(I34)+4=YEAR(Date_Passage),MONTH(I34)&lt;=MONTH(Date_Passage)),"OK","PAS LES DELAIS")),"")</f>
        <v/>
      </c>
      <c r="K34" s="58" t="str">
        <f>IF(I34&lt;&gt;"",IF( OR( ABS(DATEDIF(I34,Date_Passage,"d") - 10460)&lt;=30,ABS(DATEDIF(I34,Date_Passage,"d") )&gt;=1460),"OK","PAS DANS LES DELAIS"),"")</f>
        <v/>
      </c>
      <c r="L34" s="58" t="str">
        <f>IF(I34="","", DATEDIF(I34,Date_Passage,"d"))</f>
        <v/>
      </c>
      <c r="M34" s="20"/>
      <c r="N34" s="58" t="str">
        <f t="shared" si="1"/>
        <v>N</v>
      </c>
      <c r="O34" s="20"/>
      <c r="P34" s="62"/>
      <c r="Q34" s="20" t="s">
        <v>84</v>
      </c>
      <c r="R34" s="20" t="s">
        <v>84</v>
      </c>
      <c r="S34" s="20" t="s">
        <v>84</v>
      </c>
      <c r="T34" s="20" t="s">
        <v>84</v>
      </c>
      <c r="U34" s="20" t="s">
        <v>84</v>
      </c>
      <c r="V34" s="20" t="s">
        <v>84</v>
      </c>
      <c r="W34" s="58" t="str">
        <f t="shared" si="2"/>
        <v>N</v>
      </c>
      <c r="X34" s="20" t="s">
        <v>84</v>
      </c>
      <c r="Y34" s="58" t="str">
        <f t="shared" si="3"/>
        <v>N</v>
      </c>
      <c r="Z34" s="5"/>
      <c r="AA34" s="58">
        <f t="shared" si="4"/>
        <v>6</v>
      </c>
      <c r="AB34" s="58">
        <f t="shared" si="5"/>
        <v>0</v>
      </c>
      <c r="AC34" s="58">
        <f t="shared" si="6"/>
        <v>6</v>
      </c>
      <c r="AD34" s="58">
        <f t="shared" si="7"/>
        <v>0</v>
      </c>
      <c r="AE34" s="59"/>
      <c r="AF34" s="59">
        <f t="shared" si="8"/>
        <v>3.5</v>
      </c>
      <c r="AG34" s="59">
        <f t="shared" si="9"/>
        <v>2.5</v>
      </c>
    </row>
    <row r="35" ht="19.5" customHeight="1">
      <c r="A35" s="20">
        <v>534.0</v>
      </c>
      <c r="B35" s="20"/>
      <c r="C35" s="20"/>
      <c r="D35" s="20"/>
      <c r="E35" s="20"/>
      <c r="F35" s="20"/>
      <c r="G35" s="55"/>
      <c r="H35" s="55"/>
      <c r="I35" s="55"/>
      <c r="J35" s="56" t="str">
        <f>IF(I35&lt;&gt;"",IF(YEAR(I35)+4&lt;YEAR(Date_Passage),"OK",IF(AND(YEAR(I35)+4=YEAR(Date_Passage),MONTH(I35)&lt;=MONTH(Date_Passage)),"OK","PAS LES DELAIS")),"")</f>
        <v/>
      </c>
      <c r="K35" s="58" t="str">
        <f>IF(I35&lt;&gt;"",IF( OR( ABS(DATEDIF(I35,Date_Passage,"d") - 10460)&lt;=30,ABS(DATEDIF(I35,Date_Passage,"d") )&gt;=1460),"OK","PAS DANS LES DELAIS"),"")</f>
        <v/>
      </c>
      <c r="L35" s="58" t="str">
        <f>IF(I35="","", DATEDIF(I35,Date_Passage,"d"))</f>
        <v/>
      </c>
      <c r="M35" s="20"/>
      <c r="N35" s="58" t="str">
        <f t="shared" si="1"/>
        <v>N</v>
      </c>
      <c r="O35" s="20"/>
      <c r="P35" s="62"/>
      <c r="Q35" s="20" t="s">
        <v>84</v>
      </c>
      <c r="R35" s="20" t="s">
        <v>84</v>
      </c>
      <c r="S35" s="20" t="s">
        <v>84</v>
      </c>
      <c r="T35" s="20" t="s">
        <v>84</v>
      </c>
      <c r="U35" s="20" t="s">
        <v>84</v>
      </c>
      <c r="V35" s="20" t="s">
        <v>84</v>
      </c>
      <c r="W35" s="58" t="str">
        <f t="shared" si="2"/>
        <v>N</v>
      </c>
      <c r="X35" s="20" t="s">
        <v>84</v>
      </c>
      <c r="Y35" s="58" t="str">
        <f t="shared" si="3"/>
        <v>N</v>
      </c>
      <c r="Z35" s="5"/>
      <c r="AA35" s="58">
        <f t="shared" si="4"/>
        <v>6</v>
      </c>
      <c r="AB35" s="58">
        <f t="shared" si="5"/>
        <v>0</v>
      </c>
      <c r="AC35" s="58">
        <f t="shared" si="6"/>
        <v>6</v>
      </c>
      <c r="AD35" s="58">
        <f t="shared" si="7"/>
        <v>0</v>
      </c>
      <c r="AE35" s="59"/>
      <c r="AF35" s="59">
        <f t="shared" si="8"/>
        <v>3.5</v>
      </c>
      <c r="AG35" s="59">
        <f t="shared" si="9"/>
        <v>2.5</v>
      </c>
    </row>
    <row r="36" ht="19.5" customHeight="1">
      <c r="A36" s="20">
        <v>535.0</v>
      </c>
      <c r="B36" s="20"/>
      <c r="C36" s="20"/>
      <c r="D36" s="20"/>
      <c r="E36" s="20"/>
      <c r="F36" s="20"/>
      <c r="G36" s="55"/>
      <c r="H36" s="55"/>
      <c r="I36" s="55"/>
      <c r="J36" s="56" t="str">
        <f>IF(I36&lt;&gt;"",IF(YEAR(I36)+4&lt;YEAR(Date_Passage),"OK",IF(AND(YEAR(I36)+4=YEAR(Date_Passage),MONTH(I36)&lt;=MONTH(Date_Passage)),"OK","PAS LES DELAIS")),"")</f>
        <v/>
      </c>
      <c r="K36" s="58" t="str">
        <f>IF(I36&lt;&gt;"",IF( OR( ABS(DATEDIF(I36,Date_Passage,"d") - 10460)&lt;=30,ABS(DATEDIF(I36,Date_Passage,"d") )&gt;=1460),"OK","PAS DANS LES DELAIS"),"")</f>
        <v/>
      </c>
      <c r="L36" s="58" t="str">
        <f>IF(I36="","", DATEDIF(I36,Date_Passage,"d"))</f>
        <v/>
      </c>
      <c r="M36" s="20"/>
      <c r="N36" s="58" t="str">
        <f t="shared" si="1"/>
        <v>N</v>
      </c>
      <c r="O36" s="20"/>
      <c r="P36" s="62"/>
      <c r="Q36" s="20" t="s">
        <v>84</v>
      </c>
      <c r="R36" s="20" t="s">
        <v>84</v>
      </c>
      <c r="S36" s="20" t="s">
        <v>84</v>
      </c>
      <c r="T36" s="20" t="s">
        <v>84</v>
      </c>
      <c r="U36" s="20" t="s">
        <v>84</v>
      </c>
      <c r="V36" s="20" t="s">
        <v>84</v>
      </c>
      <c r="W36" s="58" t="str">
        <f t="shared" si="2"/>
        <v>N</v>
      </c>
      <c r="X36" s="20" t="s">
        <v>84</v>
      </c>
      <c r="Y36" s="58" t="str">
        <f t="shared" si="3"/>
        <v>N</v>
      </c>
      <c r="Z36" s="5"/>
      <c r="AA36" s="58">
        <f t="shared" si="4"/>
        <v>6</v>
      </c>
      <c r="AB36" s="58">
        <f t="shared" si="5"/>
        <v>0</v>
      </c>
      <c r="AC36" s="58">
        <f t="shared" si="6"/>
        <v>6</v>
      </c>
      <c r="AD36" s="58">
        <f t="shared" si="7"/>
        <v>0</v>
      </c>
      <c r="AE36" s="59"/>
      <c r="AF36" s="59">
        <f t="shared" si="8"/>
        <v>3.5</v>
      </c>
      <c r="AG36" s="59">
        <f t="shared" si="9"/>
        <v>2.5</v>
      </c>
    </row>
    <row r="37" ht="19.5" customHeight="1">
      <c r="A37" s="20">
        <v>536.0</v>
      </c>
      <c r="B37" s="20"/>
      <c r="C37" s="20"/>
      <c r="D37" s="20"/>
      <c r="E37" s="20"/>
      <c r="F37" s="20"/>
      <c r="G37" s="55"/>
      <c r="H37" s="55"/>
      <c r="I37" s="55"/>
      <c r="J37" s="56" t="str">
        <f>IF(I37&lt;&gt;"",IF(YEAR(I37)+4&lt;YEAR(Date_Passage),"OK",IF(AND(YEAR(I37)+4=YEAR(Date_Passage),MONTH(I37)&lt;=MONTH(Date_Passage)),"OK","PAS LES DELAIS")),"")</f>
        <v/>
      </c>
      <c r="K37" s="58" t="str">
        <f>IF(I37&lt;&gt;"",IF( OR( ABS(DATEDIF(I37,Date_Passage,"d") - 10460)&lt;=30,ABS(DATEDIF(I37,Date_Passage,"d") )&gt;=1460),"OK","PAS DANS LES DELAIS"),"")</f>
        <v/>
      </c>
      <c r="L37" s="58" t="str">
        <f>IF(I37="","", DATEDIF(I37,Date_Passage,"d"))</f>
        <v/>
      </c>
      <c r="M37" s="20"/>
      <c r="N37" s="58" t="str">
        <f t="shared" si="1"/>
        <v>N</v>
      </c>
      <c r="O37" s="20"/>
      <c r="P37" s="62"/>
      <c r="Q37" s="20" t="s">
        <v>84</v>
      </c>
      <c r="R37" s="20" t="s">
        <v>84</v>
      </c>
      <c r="S37" s="20" t="s">
        <v>84</v>
      </c>
      <c r="T37" s="20" t="s">
        <v>84</v>
      </c>
      <c r="U37" s="20" t="s">
        <v>84</v>
      </c>
      <c r="V37" s="20" t="s">
        <v>84</v>
      </c>
      <c r="W37" s="58" t="str">
        <f t="shared" si="2"/>
        <v>N</v>
      </c>
      <c r="X37" s="20" t="s">
        <v>84</v>
      </c>
      <c r="Y37" s="58" t="str">
        <f t="shared" si="3"/>
        <v>N</v>
      </c>
      <c r="Z37" s="5"/>
      <c r="AA37" s="58">
        <f t="shared" si="4"/>
        <v>6</v>
      </c>
      <c r="AB37" s="58">
        <f t="shared" si="5"/>
        <v>0</v>
      </c>
      <c r="AC37" s="58">
        <f t="shared" si="6"/>
        <v>6</v>
      </c>
      <c r="AD37" s="58">
        <f t="shared" si="7"/>
        <v>0</v>
      </c>
      <c r="AE37" s="59"/>
      <c r="AF37" s="59">
        <f t="shared" si="8"/>
        <v>3.5</v>
      </c>
      <c r="AG37" s="59">
        <f t="shared" si="9"/>
        <v>2.5</v>
      </c>
    </row>
    <row r="38" ht="19.5" customHeight="1">
      <c r="A38" s="20">
        <v>537.0</v>
      </c>
      <c r="B38" s="20"/>
      <c r="C38" s="20"/>
      <c r="D38" s="20"/>
      <c r="E38" s="20"/>
      <c r="F38" s="20"/>
      <c r="G38" s="55"/>
      <c r="H38" s="55"/>
      <c r="I38" s="55"/>
      <c r="J38" s="56" t="str">
        <f>IF(I38&lt;&gt;"",IF(YEAR(I38)+4&lt;YEAR(Date_Passage),"OK",IF(AND(YEAR(I38)+4=YEAR(Date_Passage),MONTH(I38)&lt;=MONTH(Date_Passage)),"OK","PAS LES DELAIS")),"")</f>
        <v/>
      </c>
      <c r="K38" s="58" t="str">
        <f>IF(I38&lt;&gt;"",IF( OR( ABS(DATEDIF(I38,Date_Passage,"d") - 10460)&lt;=30,ABS(DATEDIF(I38,Date_Passage,"d") )&gt;=1460),"OK","PAS DANS LES DELAIS"),"")</f>
        <v/>
      </c>
      <c r="L38" s="58" t="str">
        <f>IF(I38="","", DATEDIF(I38,Date_Passage,"d"))</f>
        <v/>
      </c>
      <c r="M38" s="20"/>
      <c r="N38" s="58" t="str">
        <f t="shared" si="1"/>
        <v>N</v>
      </c>
      <c r="O38" s="20"/>
      <c r="P38" s="62"/>
      <c r="Q38" s="20" t="s">
        <v>84</v>
      </c>
      <c r="R38" s="20" t="s">
        <v>84</v>
      </c>
      <c r="S38" s="20" t="s">
        <v>84</v>
      </c>
      <c r="T38" s="20" t="s">
        <v>84</v>
      </c>
      <c r="U38" s="20" t="s">
        <v>84</v>
      </c>
      <c r="V38" s="20" t="s">
        <v>84</v>
      </c>
      <c r="W38" s="58" t="str">
        <f t="shared" si="2"/>
        <v>N</v>
      </c>
      <c r="X38" s="20" t="s">
        <v>84</v>
      </c>
      <c r="Y38" s="58" t="str">
        <f t="shared" si="3"/>
        <v>N</v>
      </c>
      <c r="Z38" s="5"/>
      <c r="AA38" s="58">
        <f t="shared" si="4"/>
        <v>6</v>
      </c>
      <c r="AB38" s="58">
        <f t="shared" si="5"/>
        <v>0</v>
      </c>
      <c r="AC38" s="58">
        <f t="shared" si="6"/>
        <v>6</v>
      </c>
      <c r="AD38" s="58">
        <f t="shared" si="7"/>
        <v>0</v>
      </c>
      <c r="AE38" s="59"/>
      <c r="AF38" s="59">
        <f t="shared" si="8"/>
        <v>3.5</v>
      </c>
      <c r="AG38" s="59">
        <f t="shared" si="9"/>
        <v>2.5</v>
      </c>
    </row>
    <row r="39" ht="19.5" customHeight="1">
      <c r="A39" s="20">
        <v>538.0</v>
      </c>
      <c r="B39" s="20"/>
      <c r="C39" s="20"/>
      <c r="D39" s="20"/>
      <c r="E39" s="20"/>
      <c r="F39" s="20"/>
      <c r="G39" s="55"/>
      <c r="H39" s="55"/>
      <c r="I39" s="55"/>
      <c r="J39" s="56" t="str">
        <f>IF(I39&lt;&gt;"",IF(YEAR(I39)+4&lt;YEAR(Date_Passage),"OK",IF(AND(YEAR(I39)+4=YEAR(Date_Passage),MONTH(I39)&lt;=MONTH(Date_Passage)),"OK","PAS LES DELAIS")),"")</f>
        <v/>
      </c>
      <c r="K39" s="58" t="str">
        <f>IF(I39&lt;&gt;"",IF( OR( ABS(DATEDIF(I39,Date_Passage,"d") - 10460)&lt;=30,ABS(DATEDIF(I39,Date_Passage,"d") )&gt;=1460),"OK","PAS DANS LES DELAIS"),"")</f>
        <v/>
      </c>
      <c r="L39" s="58" t="str">
        <f>IF(I39="","", DATEDIF(I39,Date_Passage,"d"))</f>
        <v/>
      </c>
      <c r="M39" s="20"/>
      <c r="N39" s="58" t="str">
        <f t="shared" si="1"/>
        <v>N</v>
      </c>
      <c r="O39" s="20"/>
      <c r="P39" s="62"/>
      <c r="Q39" s="20" t="s">
        <v>84</v>
      </c>
      <c r="R39" s="20" t="s">
        <v>84</v>
      </c>
      <c r="S39" s="20" t="s">
        <v>84</v>
      </c>
      <c r="T39" s="20" t="s">
        <v>84</v>
      </c>
      <c r="U39" s="20" t="s">
        <v>84</v>
      </c>
      <c r="V39" s="20" t="s">
        <v>84</v>
      </c>
      <c r="W39" s="58" t="str">
        <f t="shared" si="2"/>
        <v>N</v>
      </c>
      <c r="X39" s="20" t="s">
        <v>84</v>
      </c>
      <c r="Y39" s="58" t="str">
        <f t="shared" si="3"/>
        <v>N</v>
      </c>
      <c r="Z39" s="5"/>
      <c r="AA39" s="58">
        <f t="shared" si="4"/>
        <v>6</v>
      </c>
      <c r="AB39" s="58">
        <f t="shared" si="5"/>
        <v>0</v>
      </c>
      <c r="AC39" s="58">
        <f t="shared" si="6"/>
        <v>6</v>
      </c>
      <c r="AD39" s="58">
        <f t="shared" si="7"/>
        <v>0</v>
      </c>
      <c r="AE39" s="59"/>
      <c r="AF39" s="59">
        <f t="shared" si="8"/>
        <v>3.5</v>
      </c>
      <c r="AG39" s="59">
        <f t="shared" si="9"/>
        <v>2.5</v>
      </c>
    </row>
    <row r="40" ht="19.5" customHeight="1">
      <c r="A40" s="20">
        <v>539.0</v>
      </c>
      <c r="B40" s="20"/>
      <c r="C40" s="20"/>
      <c r="D40" s="20"/>
      <c r="E40" s="20"/>
      <c r="F40" s="20"/>
      <c r="G40" s="55"/>
      <c r="H40" s="55"/>
      <c r="I40" s="55"/>
      <c r="J40" s="56" t="str">
        <f>IF(I40&lt;&gt;"",IF(YEAR(I40)+4&lt;YEAR(Date_Passage),"OK",IF(AND(YEAR(I40)+4=YEAR(Date_Passage),MONTH(I40)&lt;=MONTH(Date_Passage)),"OK","PAS LES DELAIS")),"")</f>
        <v/>
      </c>
      <c r="K40" s="58" t="str">
        <f>IF(I40&lt;&gt;"",IF( OR( ABS(DATEDIF(I40,Date_Passage,"d") - 10460)&lt;=30,ABS(DATEDIF(I40,Date_Passage,"d") )&gt;=1460),"OK","PAS DANS LES DELAIS"),"")</f>
        <v/>
      </c>
      <c r="L40" s="58" t="str">
        <f>IF(I40="","", DATEDIF(I40,Date_Passage,"d"))</f>
        <v/>
      </c>
      <c r="M40" s="20"/>
      <c r="N40" s="58" t="str">
        <f t="shared" si="1"/>
        <v>N</v>
      </c>
      <c r="O40" s="20"/>
      <c r="P40" s="62"/>
      <c r="Q40" s="20" t="s">
        <v>84</v>
      </c>
      <c r="R40" s="20" t="s">
        <v>84</v>
      </c>
      <c r="S40" s="20" t="s">
        <v>84</v>
      </c>
      <c r="T40" s="20" t="s">
        <v>84</v>
      </c>
      <c r="U40" s="20" t="s">
        <v>84</v>
      </c>
      <c r="V40" s="20" t="s">
        <v>84</v>
      </c>
      <c r="W40" s="58" t="str">
        <f t="shared" si="2"/>
        <v>N</v>
      </c>
      <c r="X40" s="20" t="s">
        <v>84</v>
      </c>
      <c r="Y40" s="58" t="str">
        <f t="shared" si="3"/>
        <v>N</v>
      </c>
      <c r="Z40" s="5"/>
      <c r="AA40" s="58">
        <f t="shared" si="4"/>
        <v>6</v>
      </c>
      <c r="AB40" s="58">
        <f t="shared" si="5"/>
        <v>0</v>
      </c>
      <c r="AC40" s="58">
        <f t="shared" si="6"/>
        <v>6</v>
      </c>
      <c r="AD40" s="58">
        <f t="shared" si="7"/>
        <v>0</v>
      </c>
      <c r="AE40" s="59"/>
      <c r="AF40" s="59">
        <f t="shared" si="8"/>
        <v>3.5</v>
      </c>
      <c r="AG40" s="59">
        <f t="shared" si="9"/>
        <v>2.5</v>
      </c>
    </row>
    <row r="41" ht="19.5" customHeight="1">
      <c r="A41" s="20">
        <v>540.0</v>
      </c>
      <c r="B41" s="20"/>
      <c r="C41" s="20"/>
      <c r="D41" s="20"/>
      <c r="E41" s="20"/>
      <c r="F41" s="20"/>
      <c r="G41" s="55"/>
      <c r="H41" s="55"/>
      <c r="I41" s="55"/>
      <c r="J41" s="56" t="str">
        <f>IF(I41&lt;&gt;"",IF(YEAR(I41)+4&lt;YEAR(Date_Passage),"OK",IF(AND(YEAR(I41)+4=YEAR(Date_Passage),MONTH(I41)&lt;=MONTH(Date_Passage)),"OK","PAS LES DELAIS")),"")</f>
        <v/>
      </c>
      <c r="K41" s="58" t="str">
        <f>IF(I41&lt;&gt;"",IF( OR( ABS(DATEDIF(I41,Date_Passage,"d") - 10460)&lt;=30,ABS(DATEDIF(I41,Date_Passage,"d") )&gt;=1460),"OK","PAS DANS LES DELAIS"),"")</f>
        <v/>
      </c>
      <c r="L41" s="58" t="str">
        <f>IF(I41="","", DATEDIF(I41,Date_Passage,"d"))</f>
        <v/>
      </c>
      <c r="M41" s="20"/>
      <c r="N41" s="58" t="str">
        <f t="shared" si="1"/>
        <v>N</v>
      </c>
      <c r="O41" s="20"/>
      <c r="P41" s="62"/>
      <c r="Q41" s="20" t="s">
        <v>84</v>
      </c>
      <c r="R41" s="20" t="s">
        <v>84</v>
      </c>
      <c r="S41" s="20" t="s">
        <v>84</v>
      </c>
      <c r="T41" s="20" t="s">
        <v>84</v>
      </c>
      <c r="U41" s="20" t="s">
        <v>84</v>
      </c>
      <c r="V41" s="20" t="s">
        <v>84</v>
      </c>
      <c r="W41" s="58" t="str">
        <f t="shared" si="2"/>
        <v>N</v>
      </c>
      <c r="X41" s="20" t="s">
        <v>84</v>
      </c>
      <c r="Y41" s="58" t="str">
        <f t="shared" si="3"/>
        <v>N</v>
      </c>
      <c r="Z41" s="5"/>
      <c r="AA41" s="58">
        <f t="shared" si="4"/>
        <v>6</v>
      </c>
      <c r="AB41" s="58">
        <f t="shared" si="5"/>
        <v>0</v>
      </c>
      <c r="AC41" s="58">
        <f t="shared" si="6"/>
        <v>6</v>
      </c>
      <c r="AD41" s="58">
        <f t="shared" si="7"/>
        <v>0</v>
      </c>
      <c r="AE41" s="59"/>
      <c r="AF41" s="59">
        <f t="shared" si="8"/>
        <v>3.5</v>
      </c>
      <c r="AG41" s="59">
        <f t="shared" si="9"/>
        <v>2.5</v>
      </c>
    </row>
    <row r="42" ht="19.5" customHeight="1">
      <c r="A42" s="20">
        <v>541.0</v>
      </c>
      <c r="B42" s="20"/>
      <c r="C42" s="20"/>
      <c r="D42" s="20"/>
      <c r="E42" s="20"/>
      <c r="F42" s="20"/>
      <c r="G42" s="55"/>
      <c r="H42" s="55"/>
      <c r="I42" s="55"/>
      <c r="J42" s="56" t="str">
        <f>IF(I42&lt;&gt;"",IF(YEAR(I42)+4&lt;YEAR(Date_Passage),"OK",IF(AND(YEAR(I42)+4=YEAR(Date_Passage),MONTH(I42)&lt;=MONTH(Date_Passage)),"OK","PAS LES DELAIS")),"")</f>
        <v/>
      </c>
      <c r="K42" s="58" t="str">
        <f>IF(I42&lt;&gt;"",IF( OR( ABS(DATEDIF(I42,Date_Passage,"d") - 10460)&lt;=30,ABS(DATEDIF(I42,Date_Passage,"d") )&gt;=1460),"OK","PAS DANS LES DELAIS"),"")</f>
        <v/>
      </c>
      <c r="L42" s="58" t="str">
        <f>IF(I42="","", DATEDIF(I42,Date_Passage,"d"))</f>
        <v/>
      </c>
      <c r="M42" s="20"/>
      <c r="N42" s="58" t="str">
        <f t="shared" si="1"/>
        <v>N</v>
      </c>
      <c r="O42" s="20"/>
      <c r="P42" s="62"/>
      <c r="Q42" s="20" t="s">
        <v>84</v>
      </c>
      <c r="R42" s="20" t="s">
        <v>84</v>
      </c>
      <c r="S42" s="20" t="s">
        <v>84</v>
      </c>
      <c r="T42" s="20" t="s">
        <v>84</v>
      </c>
      <c r="U42" s="20" t="s">
        <v>84</v>
      </c>
      <c r="V42" s="20" t="s">
        <v>84</v>
      </c>
      <c r="W42" s="58" t="str">
        <f t="shared" si="2"/>
        <v>N</v>
      </c>
      <c r="X42" s="20" t="s">
        <v>84</v>
      </c>
      <c r="Y42" s="58" t="str">
        <f t="shared" si="3"/>
        <v>N</v>
      </c>
      <c r="Z42" s="5"/>
      <c r="AA42" s="58">
        <f t="shared" si="4"/>
        <v>6</v>
      </c>
      <c r="AB42" s="58">
        <f t="shared" si="5"/>
        <v>0</v>
      </c>
      <c r="AC42" s="58">
        <f t="shared" si="6"/>
        <v>6</v>
      </c>
      <c r="AD42" s="58">
        <f t="shared" si="7"/>
        <v>0</v>
      </c>
      <c r="AE42" s="59"/>
      <c r="AF42" s="59">
        <f t="shared" si="8"/>
        <v>3.5</v>
      </c>
      <c r="AG42" s="59">
        <f t="shared" si="9"/>
        <v>2.5</v>
      </c>
    </row>
    <row r="43" ht="19.5" customHeight="1">
      <c r="A43" s="20">
        <v>542.0</v>
      </c>
      <c r="B43" s="20"/>
      <c r="C43" s="20"/>
      <c r="D43" s="20"/>
      <c r="E43" s="20"/>
      <c r="F43" s="20"/>
      <c r="G43" s="55"/>
      <c r="H43" s="55"/>
      <c r="I43" s="55"/>
      <c r="J43" s="56" t="str">
        <f>IF(I43&lt;&gt;"",IF(YEAR(I43)+4&lt;YEAR(Date_Passage),"OK",IF(AND(YEAR(I43)+4=YEAR(Date_Passage),MONTH(I43)&lt;=MONTH(Date_Passage)),"OK","PAS LES DELAIS")),"")</f>
        <v/>
      </c>
      <c r="K43" s="58" t="str">
        <f>IF(I43&lt;&gt;"",IF( OR( ABS(DATEDIF(I43,Date_Passage,"d") - 10460)&lt;=30,ABS(DATEDIF(I43,Date_Passage,"d") )&gt;=1460),"OK","PAS DANS LES DELAIS"),"")</f>
        <v/>
      </c>
      <c r="L43" s="58" t="str">
        <f>IF(I43="","", DATEDIF(I43,Date_Passage,"d"))</f>
        <v/>
      </c>
      <c r="M43" s="20"/>
      <c r="N43" s="58" t="str">
        <f t="shared" si="1"/>
        <v>N</v>
      </c>
      <c r="O43" s="20"/>
      <c r="P43" s="62"/>
      <c r="Q43" s="20" t="s">
        <v>84</v>
      </c>
      <c r="R43" s="20" t="s">
        <v>84</v>
      </c>
      <c r="S43" s="20" t="s">
        <v>84</v>
      </c>
      <c r="T43" s="20" t="s">
        <v>84</v>
      </c>
      <c r="U43" s="20" t="s">
        <v>84</v>
      </c>
      <c r="V43" s="20" t="s">
        <v>84</v>
      </c>
      <c r="W43" s="58" t="str">
        <f t="shared" si="2"/>
        <v>N</v>
      </c>
      <c r="X43" s="20" t="s">
        <v>84</v>
      </c>
      <c r="Y43" s="58" t="str">
        <f t="shared" si="3"/>
        <v>N</v>
      </c>
      <c r="Z43" s="5"/>
      <c r="AA43" s="58">
        <f t="shared" si="4"/>
        <v>6</v>
      </c>
      <c r="AB43" s="58">
        <f t="shared" si="5"/>
        <v>0</v>
      </c>
      <c r="AC43" s="58">
        <f t="shared" si="6"/>
        <v>6</v>
      </c>
      <c r="AD43" s="58">
        <f t="shared" si="7"/>
        <v>0</v>
      </c>
      <c r="AE43" s="59"/>
      <c r="AF43" s="59">
        <f t="shared" si="8"/>
        <v>3.5</v>
      </c>
      <c r="AG43" s="59">
        <f t="shared" si="9"/>
        <v>2.5</v>
      </c>
    </row>
    <row r="44" ht="19.5" customHeight="1">
      <c r="A44" s="20">
        <v>543.0</v>
      </c>
      <c r="B44" s="20"/>
      <c r="C44" s="20"/>
      <c r="D44" s="20"/>
      <c r="E44" s="20"/>
      <c r="F44" s="20"/>
      <c r="G44" s="55"/>
      <c r="H44" s="55"/>
      <c r="I44" s="55"/>
      <c r="J44" s="56" t="str">
        <f>IF(I44&lt;&gt;"",IF(YEAR(I44)+4&lt;YEAR(Date_Passage),"OK",IF(AND(YEAR(I44)+4=YEAR(Date_Passage),MONTH(I44)&lt;=MONTH(Date_Passage)),"OK","PAS LES DELAIS")),"")</f>
        <v/>
      </c>
      <c r="K44" s="58" t="str">
        <f>IF(I44&lt;&gt;"",IF( OR( ABS(DATEDIF(I44,Date_Passage,"d") - 10460)&lt;=30,ABS(DATEDIF(I44,Date_Passage,"d") )&gt;=1460),"OK","PAS DANS LES DELAIS"),"")</f>
        <v/>
      </c>
      <c r="L44" s="58" t="str">
        <f>IF(I44="","", DATEDIF(I44,Date_Passage,"d"))</f>
        <v/>
      </c>
      <c r="M44" s="20"/>
      <c r="N44" s="58" t="str">
        <f t="shared" si="1"/>
        <v>N</v>
      </c>
      <c r="O44" s="20"/>
      <c r="P44" s="62"/>
      <c r="Q44" s="20" t="s">
        <v>84</v>
      </c>
      <c r="R44" s="20" t="s">
        <v>84</v>
      </c>
      <c r="S44" s="20" t="s">
        <v>84</v>
      </c>
      <c r="T44" s="20" t="s">
        <v>84</v>
      </c>
      <c r="U44" s="20" t="s">
        <v>84</v>
      </c>
      <c r="V44" s="20" t="s">
        <v>84</v>
      </c>
      <c r="W44" s="58" t="str">
        <f t="shared" si="2"/>
        <v>N</v>
      </c>
      <c r="X44" s="20" t="s">
        <v>84</v>
      </c>
      <c r="Y44" s="58" t="str">
        <f t="shared" si="3"/>
        <v>N</v>
      </c>
      <c r="Z44" s="5"/>
      <c r="AA44" s="58">
        <f t="shared" si="4"/>
        <v>6</v>
      </c>
      <c r="AB44" s="58">
        <f t="shared" si="5"/>
        <v>0</v>
      </c>
      <c r="AC44" s="58">
        <f t="shared" si="6"/>
        <v>6</v>
      </c>
      <c r="AD44" s="58">
        <f t="shared" si="7"/>
        <v>0</v>
      </c>
      <c r="AE44" s="59"/>
      <c r="AF44" s="59">
        <f t="shared" si="8"/>
        <v>3.5</v>
      </c>
      <c r="AG44" s="59">
        <f t="shared" si="9"/>
        <v>2.5</v>
      </c>
    </row>
    <row r="45" ht="19.5" customHeight="1">
      <c r="A45" s="20">
        <v>544.0</v>
      </c>
      <c r="B45" s="20"/>
      <c r="C45" s="20"/>
      <c r="D45" s="20"/>
      <c r="E45" s="20"/>
      <c r="F45" s="20"/>
      <c r="G45" s="55"/>
      <c r="H45" s="55"/>
      <c r="I45" s="55"/>
      <c r="J45" s="56" t="str">
        <f>IF(I45&lt;&gt;"",IF(YEAR(I45)+4&lt;YEAR(Date_Passage),"OK",IF(AND(YEAR(I45)+4=YEAR(Date_Passage),MONTH(I45)&lt;=MONTH(Date_Passage)),"OK","PAS LES DELAIS")),"")</f>
        <v/>
      </c>
      <c r="K45" s="58" t="str">
        <f>IF(I45&lt;&gt;"",IF( OR( ABS(DATEDIF(I45,Date_Passage,"d") - 10460)&lt;=30,ABS(DATEDIF(I45,Date_Passage,"d") )&gt;=1460),"OK","PAS DANS LES DELAIS"),"")</f>
        <v/>
      </c>
      <c r="L45" s="58" t="str">
        <f>IF(I45="","", DATEDIF(I45,Date_Passage,"d"))</f>
        <v/>
      </c>
      <c r="M45" s="20"/>
      <c r="N45" s="58" t="str">
        <f t="shared" si="1"/>
        <v>N</v>
      </c>
      <c r="O45" s="20"/>
      <c r="P45" s="62"/>
      <c r="Q45" s="20" t="s">
        <v>84</v>
      </c>
      <c r="R45" s="20" t="s">
        <v>84</v>
      </c>
      <c r="S45" s="20" t="s">
        <v>84</v>
      </c>
      <c r="T45" s="20" t="s">
        <v>84</v>
      </c>
      <c r="U45" s="20" t="s">
        <v>84</v>
      </c>
      <c r="V45" s="20" t="s">
        <v>84</v>
      </c>
      <c r="W45" s="58" t="str">
        <f t="shared" si="2"/>
        <v>N</v>
      </c>
      <c r="X45" s="20" t="s">
        <v>84</v>
      </c>
      <c r="Y45" s="58" t="str">
        <f t="shared" si="3"/>
        <v>N</v>
      </c>
      <c r="Z45" s="5"/>
      <c r="AA45" s="58">
        <f t="shared" si="4"/>
        <v>6</v>
      </c>
      <c r="AB45" s="58">
        <f t="shared" si="5"/>
        <v>0</v>
      </c>
      <c r="AC45" s="58">
        <f t="shared" si="6"/>
        <v>6</v>
      </c>
      <c r="AD45" s="58">
        <f t="shared" si="7"/>
        <v>0</v>
      </c>
      <c r="AE45" s="59"/>
      <c r="AF45" s="59">
        <f t="shared" si="8"/>
        <v>3.5</v>
      </c>
      <c r="AG45" s="59">
        <f t="shared" si="9"/>
        <v>2.5</v>
      </c>
    </row>
    <row r="46" ht="19.5" customHeight="1">
      <c r="A46" s="20">
        <v>545.0</v>
      </c>
      <c r="B46" s="20"/>
      <c r="C46" s="20"/>
      <c r="D46" s="20"/>
      <c r="E46" s="20"/>
      <c r="F46" s="20"/>
      <c r="G46" s="55"/>
      <c r="H46" s="55"/>
      <c r="I46" s="55"/>
      <c r="J46" s="56" t="str">
        <f>IF(I46&lt;&gt;"",IF(YEAR(I46)+4&lt;YEAR(Date_Passage),"OK",IF(AND(YEAR(I46)+4=YEAR(Date_Passage),MONTH(I46)&lt;=MONTH(Date_Passage)),"OK","PAS LES DELAIS")),"")</f>
        <v/>
      </c>
      <c r="K46" s="58" t="str">
        <f>IF(I46&lt;&gt;"",IF( OR( ABS(DATEDIF(I46,Date_Passage,"d") - 10460)&lt;=30,ABS(DATEDIF(I46,Date_Passage,"d") )&gt;=1460),"OK","PAS DANS LES DELAIS"),"")</f>
        <v/>
      </c>
      <c r="L46" s="58" t="str">
        <f>IF(I46="","", DATEDIF(I46,Date_Passage,"d"))</f>
        <v/>
      </c>
      <c r="M46" s="20"/>
      <c r="N46" s="58" t="str">
        <f t="shared" si="1"/>
        <v>N</v>
      </c>
      <c r="O46" s="20"/>
      <c r="P46" s="62"/>
      <c r="Q46" s="20" t="s">
        <v>84</v>
      </c>
      <c r="R46" s="20" t="s">
        <v>84</v>
      </c>
      <c r="S46" s="20" t="s">
        <v>84</v>
      </c>
      <c r="T46" s="20" t="s">
        <v>84</v>
      </c>
      <c r="U46" s="20" t="s">
        <v>84</v>
      </c>
      <c r="V46" s="20" t="s">
        <v>84</v>
      </c>
      <c r="W46" s="58" t="str">
        <f t="shared" si="2"/>
        <v>N</v>
      </c>
      <c r="X46" s="20" t="s">
        <v>84</v>
      </c>
      <c r="Y46" s="58" t="str">
        <f t="shared" si="3"/>
        <v>N</v>
      </c>
      <c r="Z46" s="5"/>
      <c r="AA46" s="58">
        <f t="shared" si="4"/>
        <v>6</v>
      </c>
      <c r="AB46" s="58">
        <f t="shared" si="5"/>
        <v>0</v>
      </c>
      <c r="AC46" s="58">
        <f t="shared" si="6"/>
        <v>6</v>
      </c>
      <c r="AD46" s="58">
        <f t="shared" si="7"/>
        <v>0</v>
      </c>
      <c r="AE46" s="59"/>
      <c r="AF46" s="59">
        <f t="shared" si="8"/>
        <v>3.5</v>
      </c>
      <c r="AG46" s="59">
        <f t="shared" si="9"/>
        <v>2.5</v>
      </c>
    </row>
    <row r="47" ht="19.5" customHeight="1">
      <c r="A47" s="20">
        <v>546.0</v>
      </c>
      <c r="B47" s="20"/>
      <c r="C47" s="20"/>
      <c r="D47" s="20"/>
      <c r="E47" s="20"/>
      <c r="F47" s="20"/>
      <c r="G47" s="55"/>
      <c r="H47" s="55"/>
      <c r="I47" s="55"/>
      <c r="J47" s="56" t="str">
        <f>IF(I47&lt;&gt;"",IF(YEAR(I47)+4&lt;YEAR(Date_Passage),"OK",IF(AND(YEAR(I47)+4=YEAR(Date_Passage),MONTH(I47)&lt;=MONTH(Date_Passage)),"OK","PAS LES DELAIS")),"")</f>
        <v/>
      </c>
      <c r="K47" s="58" t="str">
        <f>IF(I47&lt;&gt;"",IF( OR( ABS(DATEDIF(I47,Date_Passage,"d") - 10460)&lt;=30,ABS(DATEDIF(I47,Date_Passage,"d") )&gt;=1460),"OK","PAS DANS LES DELAIS"),"")</f>
        <v/>
      </c>
      <c r="L47" s="58" t="str">
        <f>IF(I47="","", DATEDIF(I47,Date_Passage,"d"))</f>
        <v/>
      </c>
      <c r="M47" s="20"/>
      <c r="N47" s="58" t="str">
        <f t="shared" si="1"/>
        <v>N</v>
      </c>
      <c r="O47" s="20"/>
      <c r="P47" s="62"/>
      <c r="Q47" s="20" t="s">
        <v>84</v>
      </c>
      <c r="R47" s="20" t="s">
        <v>84</v>
      </c>
      <c r="S47" s="20" t="s">
        <v>84</v>
      </c>
      <c r="T47" s="20" t="s">
        <v>84</v>
      </c>
      <c r="U47" s="20" t="s">
        <v>84</v>
      </c>
      <c r="V47" s="20" t="s">
        <v>84</v>
      </c>
      <c r="W47" s="58" t="str">
        <f t="shared" si="2"/>
        <v>N</v>
      </c>
      <c r="X47" s="20" t="s">
        <v>84</v>
      </c>
      <c r="Y47" s="58" t="str">
        <f t="shared" si="3"/>
        <v>N</v>
      </c>
      <c r="Z47" s="5"/>
      <c r="AA47" s="58">
        <f t="shared" si="4"/>
        <v>6</v>
      </c>
      <c r="AB47" s="58">
        <f t="shared" si="5"/>
        <v>0</v>
      </c>
      <c r="AC47" s="58">
        <f t="shared" si="6"/>
        <v>6</v>
      </c>
      <c r="AD47" s="58">
        <f t="shared" si="7"/>
        <v>0</v>
      </c>
      <c r="AE47" s="59"/>
      <c r="AF47" s="59">
        <f t="shared" si="8"/>
        <v>3.5</v>
      </c>
      <c r="AG47" s="59">
        <f t="shared" si="9"/>
        <v>2.5</v>
      </c>
    </row>
    <row r="48" ht="19.5" customHeight="1">
      <c r="A48" s="20">
        <v>547.0</v>
      </c>
      <c r="B48" s="20"/>
      <c r="C48" s="20"/>
      <c r="D48" s="20"/>
      <c r="E48" s="20"/>
      <c r="F48" s="20"/>
      <c r="G48" s="55"/>
      <c r="H48" s="55"/>
      <c r="I48" s="55"/>
      <c r="J48" s="56" t="str">
        <f>IF(I48&lt;&gt;"",IF(YEAR(I48)+4&lt;YEAR(Date_Passage),"OK",IF(AND(YEAR(I48)+4=YEAR(Date_Passage),MONTH(I48)&lt;=MONTH(Date_Passage)),"OK","PAS LES DELAIS")),"")</f>
        <v/>
      </c>
      <c r="K48" s="58" t="str">
        <f>IF(I48&lt;&gt;"",IF( OR( ABS(DATEDIF(I48,Date_Passage,"d") - 10460)&lt;=30,ABS(DATEDIF(I48,Date_Passage,"d") )&gt;=1460),"OK","PAS DANS LES DELAIS"),"")</f>
        <v/>
      </c>
      <c r="L48" s="58" t="str">
        <f>IF(I48="","", DATEDIF(I48,Date_Passage,"d"))</f>
        <v/>
      </c>
      <c r="M48" s="20"/>
      <c r="N48" s="58" t="str">
        <f t="shared" si="1"/>
        <v>N</v>
      </c>
      <c r="O48" s="20"/>
      <c r="P48" s="62"/>
      <c r="Q48" s="20" t="s">
        <v>84</v>
      </c>
      <c r="R48" s="20" t="s">
        <v>84</v>
      </c>
      <c r="S48" s="20" t="s">
        <v>84</v>
      </c>
      <c r="T48" s="20" t="s">
        <v>84</v>
      </c>
      <c r="U48" s="20" t="s">
        <v>84</v>
      </c>
      <c r="V48" s="20" t="s">
        <v>84</v>
      </c>
      <c r="W48" s="58" t="str">
        <f t="shared" si="2"/>
        <v>N</v>
      </c>
      <c r="X48" s="20" t="s">
        <v>84</v>
      </c>
      <c r="Y48" s="58" t="str">
        <f t="shared" si="3"/>
        <v>N</v>
      </c>
      <c r="Z48" s="5"/>
      <c r="AA48" s="58">
        <f t="shared" si="4"/>
        <v>6</v>
      </c>
      <c r="AB48" s="58">
        <f t="shared" si="5"/>
        <v>0</v>
      </c>
      <c r="AC48" s="58">
        <f t="shared" si="6"/>
        <v>6</v>
      </c>
      <c r="AD48" s="58">
        <f t="shared" si="7"/>
        <v>0</v>
      </c>
      <c r="AE48" s="59"/>
      <c r="AF48" s="59">
        <f t="shared" si="8"/>
        <v>3.5</v>
      </c>
      <c r="AG48" s="59">
        <f t="shared" si="9"/>
        <v>2.5</v>
      </c>
    </row>
    <row r="49" ht="19.5" customHeight="1">
      <c r="A49" s="20">
        <v>548.0</v>
      </c>
      <c r="B49" s="20"/>
      <c r="C49" s="20"/>
      <c r="D49" s="20"/>
      <c r="E49" s="20"/>
      <c r="F49" s="20"/>
      <c r="G49" s="55"/>
      <c r="H49" s="55"/>
      <c r="I49" s="55"/>
      <c r="J49" s="56" t="str">
        <f>IF(I49&lt;&gt;"",IF(YEAR(I49)+4&lt;YEAR(Date_Passage),"OK",IF(AND(YEAR(I49)+4=YEAR(Date_Passage),MONTH(I49)&lt;=MONTH(Date_Passage)),"OK","PAS LES DELAIS")),"")</f>
        <v/>
      </c>
      <c r="K49" s="58" t="str">
        <f>IF(I49&lt;&gt;"",IF( OR( ABS(DATEDIF(I49,Date_Passage,"d") - 10460)&lt;=30,ABS(DATEDIF(I49,Date_Passage,"d") )&gt;=1460),"OK","PAS DANS LES DELAIS"),"")</f>
        <v/>
      </c>
      <c r="L49" s="58" t="str">
        <f>IF(I49="","", DATEDIF(I49,Date_Passage,"d"))</f>
        <v/>
      </c>
      <c r="M49" s="20"/>
      <c r="N49" s="58" t="str">
        <f t="shared" si="1"/>
        <v>N</v>
      </c>
      <c r="O49" s="20"/>
      <c r="P49" s="62"/>
      <c r="Q49" s="20" t="s">
        <v>84</v>
      </c>
      <c r="R49" s="20" t="s">
        <v>84</v>
      </c>
      <c r="S49" s="20" t="s">
        <v>84</v>
      </c>
      <c r="T49" s="20" t="s">
        <v>84</v>
      </c>
      <c r="U49" s="20" t="s">
        <v>84</v>
      </c>
      <c r="V49" s="20" t="s">
        <v>84</v>
      </c>
      <c r="W49" s="58" t="str">
        <f t="shared" si="2"/>
        <v>N</v>
      </c>
      <c r="X49" s="20" t="s">
        <v>84</v>
      </c>
      <c r="Y49" s="58" t="str">
        <f t="shared" si="3"/>
        <v>N</v>
      </c>
      <c r="Z49" s="5"/>
      <c r="AA49" s="58">
        <f t="shared" si="4"/>
        <v>6</v>
      </c>
      <c r="AB49" s="58">
        <f t="shared" si="5"/>
        <v>0</v>
      </c>
      <c r="AC49" s="58">
        <f t="shared" si="6"/>
        <v>6</v>
      </c>
      <c r="AD49" s="58">
        <f t="shared" si="7"/>
        <v>0</v>
      </c>
      <c r="AE49" s="59"/>
      <c r="AF49" s="59">
        <f t="shared" si="8"/>
        <v>3.5</v>
      </c>
      <c r="AG49" s="59">
        <f t="shared" si="9"/>
        <v>2.5</v>
      </c>
    </row>
    <row r="50" ht="19.5" customHeight="1">
      <c r="A50" s="20">
        <v>549.0</v>
      </c>
      <c r="B50" s="20"/>
      <c r="C50" s="20"/>
      <c r="D50" s="20"/>
      <c r="E50" s="20"/>
      <c r="F50" s="20"/>
      <c r="G50" s="55"/>
      <c r="H50" s="55"/>
      <c r="I50" s="55"/>
      <c r="J50" s="56" t="str">
        <f>IF(I50&lt;&gt;"",IF(YEAR(I50)+4&lt;YEAR(Date_Passage),"OK",IF(AND(YEAR(I50)+4=YEAR(Date_Passage),MONTH(I50)&lt;=MONTH(Date_Passage)),"OK","PAS LES DELAIS")),"")</f>
        <v/>
      </c>
      <c r="K50" s="58" t="str">
        <f>IF(I50&lt;&gt;"",IF( OR( ABS(DATEDIF(I50,Date_Passage,"d") - 10460)&lt;=30,ABS(DATEDIF(I50,Date_Passage,"d") )&gt;=1460),"OK","PAS DANS LES DELAIS"),"")</f>
        <v/>
      </c>
      <c r="L50" s="58" t="str">
        <f>IF(I50="","", DATEDIF(I50,Date_Passage,"d"))</f>
        <v/>
      </c>
      <c r="M50" s="20"/>
      <c r="N50" s="58" t="str">
        <f t="shared" si="1"/>
        <v>N</v>
      </c>
      <c r="O50" s="20"/>
      <c r="P50" s="62"/>
      <c r="Q50" s="20" t="s">
        <v>84</v>
      </c>
      <c r="R50" s="20" t="s">
        <v>84</v>
      </c>
      <c r="S50" s="20" t="s">
        <v>84</v>
      </c>
      <c r="T50" s="20" t="s">
        <v>84</v>
      </c>
      <c r="U50" s="20" t="s">
        <v>84</v>
      </c>
      <c r="V50" s="20" t="s">
        <v>84</v>
      </c>
      <c r="W50" s="58" t="str">
        <f t="shared" si="2"/>
        <v>N</v>
      </c>
      <c r="X50" s="20" t="s">
        <v>84</v>
      </c>
      <c r="Y50" s="58" t="str">
        <f t="shared" si="3"/>
        <v>N</v>
      </c>
      <c r="Z50" s="5"/>
      <c r="AA50" s="58">
        <f t="shared" si="4"/>
        <v>6</v>
      </c>
      <c r="AB50" s="58">
        <f t="shared" si="5"/>
        <v>0</v>
      </c>
      <c r="AC50" s="58">
        <f t="shared" si="6"/>
        <v>6</v>
      </c>
      <c r="AD50" s="58">
        <f t="shared" si="7"/>
        <v>0</v>
      </c>
      <c r="AE50" s="59"/>
      <c r="AF50" s="59">
        <f t="shared" si="8"/>
        <v>3.5</v>
      </c>
      <c r="AG50" s="59">
        <f t="shared" si="9"/>
        <v>2.5</v>
      </c>
    </row>
    <row r="51" ht="19.5" customHeight="1">
      <c r="A51" s="20">
        <v>550.0</v>
      </c>
      <c r="B51" s="20"/>
      <c r="C51" s="20"/>
      <c r="D51" s="20"/>
      <c r="E51" s="20"/>
      <c r="F51" s="20"/>
      <c r="G51" s="55"/>
      <c r="H51" s="55"/>
      <c r="I51" s="55"/>
      <c r="J51" s="56" t="str">
        <f>IF(I51&lt;&gt;"",IF(YEAR(I51)+4&lt;YEAR(Date_Passage),"OK",IF(AND(YEAR(I51)+4=YEAR(Date_Passage),MONTH(I51)&lt;=MONTH(Date_Passage)),"OK","PAS LES DELAIS")),"")</f>
        <v/>
      </c>
      <c r="K51" s="58" t="str">
        <f>IF(I51&lt;&gt;"",IF( OR( ABS(DATEDIF(I51,Date_Passage,"d") - 10460)&lt;=30,ABS(DATEDIF(I51,Date_Passage,"d") )&gt;=1460),"OK","PAS DANS LES DELAIS"),"")</f>
        <v/>
      </c>
      <c r="L51" s="58" t="str">
        <f>IF(I51="","", DATEDIF(I51,Date_Passage,"d"))</f>
        <v/>
      </c>
      <c r="M51" s="20"/>
      <c r="N51" s="58" t="str">
        <f t="shared" si="1"/>
        <v>N</v>
      </c>
      <c r="O51" s="20"/>
      <c r="P51" s="62"/>
      <c r="Q51" s="20" t="s">
        <v>84</v>
      </c>
      <c r="R51" s="20" t="s">
        <v>84</v>
      </c>
      <c r="S51" s="20" t="s">
        <v>84</v>
      </c>
      <c r="T51" s="20" t="s">
        <v>84</v>
      </c>
      <c r="U51" s="20" t="s">
        <v>84</v>
      </c>
      <c r="V51" s="20" t="s">
        <v>84</v>
      </c>
      <c r="W51" s="58" t="str">
        <f t="shared" si="2"/>
        <v>N</v>
      </c>
      <c r="X51" s="20" t="s">
        <v>84</v>
      </c>
      <c r="Y51" s="58" t="str">
        <f t="shared" si="3"/>
        <v>N</v>
      </c>
      <c r="Z51" s="5"/>
      <c r="AA51" s="58">
        <f t="shared" si="4"/>
        <v>6</v>
      </c>
      <c r="AB51" s="58">
        <f t="shared" si="5"/>
        <v>0</v>
      </c>
      <c r="AC51" s="58">
        <f t="shared" si="6"/>
        <v>6</v>
      </c>
      <c r="AD51" s="58">
        <f t="shared" si="7"/>
        <v>0</v>
      </c>
      <c r="AE51" s="59"/>
      <c r="AF51" s="59">
        <f t="shared" si="8"/>
        <v>3.5</v>
      </c>
      <c r="AG51" s="59">
        <f t="shared" si="9"/>
        <v>2.5</v>
      </c>
    </row>
    <row r="52" ht="18.0" customHeight="1">
      <c r="A52" s="5"/>
      <c r="B52" s="5"/>
      <c r="C52" s="5"/>
      <c r="D52" s="5"/>
      <c r="E52" s="5"/>
      <c r="F52" s="5"/>
      <c r="G52" s="60"/>
      <c r="H52" s="60"/>
      <c r="I52" s="60"/>
      <c r="J52" s="60"/>
      <c r="K52" s="58" t="str">
        <f>IF(I52&lt;&gt;"",IF( OR( ABS(DATEDIF(I52,Date_Passage,"d") - 10460)&lt;=30,ABS(DATEDIF(I52,Date_Passage,"d") )&gt;=1460),"OK","PAS DANS LES DELAIS"),"")</f>
        <v/>
      </c>
      <c r="L52" s="58" t="str">
        <f>IF(I52="","", DATEDIF(I52,Date_Passage,"d"))</f>
        <v/>
      </c>
      <c r="M52" s="32">
        <f>SUM(M2:M51)</f>
        <v>55</v>
      </c>
      <c r="N52" s="61">
        <f>COUNTIF(N2:N51,"O")</f>
        <v>0</v>
      </c>
      <c r="O52" s="32">
        <f>SUM(O2:O51)</f>
        <v>0</v>
      </c>
      <c r="P52" s="62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9"/>
      <c r="AF52" s="59"/>
      <c r="AG52" s="59"/>
    </row>
    <row r="53" ht="18.0" customHeight="1">
      <c r="A53" s="5"/>
      <c r="B53" s="5"/>
      <c r="C53" s="5"/>
      <c r="D53" s="5"/>
      <c r="E53" s="5"/>
      <c r="F53" s="5"/>
      <c r="G53" s="60"/>
      <c r="H53" s="60"/>
      <c r="I53" s="60"/>
      <c r="J53" s="60"/>
      <c r="K53" s="58" t="str">
        <f>IF(I53&lt;&gt;"",IF( OR( ABS(DATEDIF(I53,Date_Passage,"d") - 10460)&lt;=30,ABS(DATEDIF(I53,Date_Passage,"d") )&gt;=1460),"OK","PAS DANS LES DELAIS"),"")</f>
        <v/>
      </c>
      <c r="L53" s="58" t="str">
        <f>IF(I53="","", DATEDIF(I53,Date_Passage,"d"))</f>
        <v/>
      </c>
      <c r="M53" s="5"/>
      <c r="N53" s="5"/>
      <c r="O53" s="5"/>
      <c r="P53" s="62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9"/>
      <c r="AF53" s="59"/>
      <c r="AG53" s="59"/>
    </row>
    <row r="54" ht="18.0" customHeight="1">
      <c r="A54" s="5"/>
      <c r="B54" s="5"/>
      <c r="C54" s="5"/>
      <c r="D54" s="5"/>
      <c r="E54" s="5"/>
      <c r="F54" s="5"/>
      <c r="G54" s="60"/>
      <c r="H54" s="60"/>
      <c r="I54" s="60"/>
      <c r="J54" s="60"/>
      <c r="K54" s="60"/>
      <c r="L54" s="60"/>
      <c r="M54" s="5"/>
      <c r="N54" s="5"/>
      <c r="O54" s="5"/>
      <c r="P54" s="62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9"/>
      <c r="AF54" s="59"/>
      <c r="AG54" s="59"/>
    </row>
    <row r="55" ht="18.0" customHeight="1">
      <c r="A55" s="5"/>
      <c r="B55" s="5"/>
      <c r="C55" s="5"/>
      <c r="D55" s="5"/>
      <c r="E55" s="5"/>
      <c r="F55" s="5"/>
      <c r="G55" s="60"/>
      <c r="H55" s="60"/>
      <c r="I55" s="60"/>
      <c r="J55" s="60"/>
      <c r="K55" s="60"/>
      <c r="L55" s="60"/>
      <c r="M55" s="5"/>
      <c r="N55" s="5"/>
      <c r="O55" s="5"/>
      <c r="P55" s="62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9"/>
      <c r="AF55" s="59"/>
      <c r="AG55" s="59"/>
    </row>
    <row r="56" ht="18.0" customHeight="1">
      <c r="A56" s="5"/>
      <c r="B56" s="5"/>
      <c r="C56" s="5"/>
      <c r="D56" s="5"/>
      <c r="E56" s="5"/>
      <c r="F56" s="5"/>
      <c r="G56" s="60"/>
      <c r="H56" s="60"/>
      <c r="I56" s="60"/>
      <c r="J56" s="60"/>
      <c r="K56" s="60"/>
      <c r="L56" s="60"/>
      <c r="M56" s="5"/>
      <c r="N56" s="5"/>
      <c r="O56" s="5"/>
      <c r="P56" s="62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9"/>
      <c r="AF56" s="59"/>
      <c r="AG56" s="59"/>
    </row>
    <row r="57" ht="18.0" customHeight="1">
      <c r="A57" s="5"/>
      <c r="B57" s="5"/>
      <c r="C57" s="5"/>
      <c r="D57" s="5"/>
      <c r="E57" s="5"/>
      <c r="F57" s="5"/>
      <c r="G57" s="60"/>
      <c r="H57" s="60"/>
      <c r="I57" s="60"/>
      <c r="J57" s="60"/>
      <c r="K57" s="60"/>
      <c r="L57" s="60"/>
      <c r="M57" s="5"/>
      <c r="N57" s="5"/>
      <c r="O57" s="5"/>
      <c r="P57" s="62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9"/>
      <c r="AF57" s="59"/>
      <c r="AG57" s="59"/>
    </row>
    <row r="58" ht="18.0" customHeight="1">
      <c r="A58" s="5"/>
      <c r="B58" s="5"/>
      <c r="C58" s="5"/>
      <c r="D58" s="5"/>
      <c r="E58" s="5"/>
      <c r="F58" s="5"/>
      <c r="G58" s="60"/>
      <c r="H58" s="60"/>
      <c r="I58" s="60"/>
      <c r="J58" s="60"/>
      <c r="K58" s="60"/>
      <c r="L58" s="60"/>
      <c r="M58" s="5"/>
      <c r="N58" s="5"/>
      <c r="O58" s="5"/>
      <c r="P58" s="62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9"/>
      <c r="AF58" s="59"/>
      <c r="AG58" s="59"/>
    </row>
    <row r="59" ht="18.0" customHeight="1">
      <c r="A59" s="5"/>
      <c r="B59" s="5"/>
      <c r="C59" s="5"/>
      <c r="D59" s="5"/>
      <c r="E59" s="5"/>
      <c r="F59" s="5"/>
      <c r="G59" s="60"/>
      <c r="H59" s="60"/>
      <c r="I59" s="60"/>
      <c r="J59" s="60"/>
      <c r="K59" s="60"/>
      <c r="L59" s="60"/>
      <c r="M59" s="5"/>
      <c r="N59" s="5"/>
      <c r="O59" s="5"/>
      <c r="P59" s="62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9"/>
      <c r="AF59" s="59"/>
      <c r="AG59" s="59"/>
    </row>
    <row r="60" ht="18.0" customHeight="1">
      <c r="A60" s="5"/>
      <c r="B60" s="5"/>
      <c r="C60" s="5"/>
      <c r="D60" s="5"/>
      <c r="E60" s="5"/>
      <c r="F60" s="5"/>
      <c r="G60" s="60"/>
      <c r="H60" s="60"/>
      <c r="I60" s="60"/>
      <c r="J60" s="60"/>
      <c r="K60" s="60"/>
      <c r="L60" s="60"/>
      <c r="M60" s="5"/>
      <c r="N60" s="5"/>
      <c r="O60" s="5"/>
      <c r="P60" s="62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9"/>
      <c r="AF60" s="59"/>
      <c r="AG60" s="59"/>
    </row>
    <row r="61" ht="18.0" customHeight="1">
      <c r="A61" s="5"/>
      <c r="B61" s="5"/>
      <c r="C61" s="5"/>
      <c r="D61" s="5"/>
      <c r="E61" s="5"/>
      <c r="F61" s="5"/>
      <c r="G61" s="60"/>
      <c r="H61" s="60"/>
      <c r="I61" s="60"/>
      <c r="J61" s="60"/>
      <c r="K61" s="60"/>
      <c r="L61" s="60"/>
      <c r="M61" s="5"/>
      <c r="N61" s="5"/>
      <c r="O61" s="5"/>
      <c r="P61" s="62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9"/>
      <c r="AF61" s="59"/>
      <c r="AG61" s="59"/>
    </row>
    <row r="62" ht="18.0" customHeight="1">
      <c r="A62" s="5"/>
      <c r="B62" s="5"/>
      <c r="C62" s="5"/>
      <c r="D62" s="5"/>
      <c r="E62" s="5"/>
      <c r="F62" s="5"/>
      <c r="G62" s="60"/>
      <c r="H62" s="60"/>
      <c r="I62" s="60"/>
      <c r="J62" s="60"/>
      <c r="K62" s="60"/>
      <c r="L62" s="60"/>
      <c r="M62" s="5"/>
      <c r="N62" s="5"/>
      <c r="O62" s="5"/>
      <c r="P62" s="62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9"/>
      <c r="AF62" s="59"/>
      <c r="AG62" s="59"/>
    </row>
    <row r="63" ht="18.0" customHeight="1">
      <c r="A63" s="5"/>
      <c r="B63" s="5"/>
      <c r="C63" s="5"/>
      <c r="D63" s="5"/>
      <c r="E63" s="5"/>
      <c r="F63" s="5"/>
      <c r="G63" s="60"/>
      <c r="H63" s="60"/>
      <c r="I63" s="60"/>
      <c r="J63" s="60"/>
      <c r="K63" s="60"/>
      <c r="L63" s="60"/>
      <c r="M63" s="5"/>
      <c r="N63" s="5"/>
      <c r="O63" s="5"/>
      <c r="P63" s="62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9"/>
      <c r="AF63" s="59"/>
      <c r="AG63" s="59"/>
    </row>
    <row r="64" ht="18.0" customHeight="1">
      <c r="A64" s="5"/>
      <c r="B64" s="5"/>
      <c r="C64" s="5"/>
      <c r="D64" s="5"/>
      <c r="E64" s="5"/>
      <c r="F64" s="5"/>
      <c r="G64" s="60"/>
      <c r="H64" s="60"/>
      <c r="I64" s="60"/>
      <c r="J64" s="60"/>
      <c r="K64" s="60"/>
      <c r="L64" s="60"/>
      <c r="M64" s="5"/>
      <c r="N64" s="5"/>
      <c r="O64" s="5"/>
      <c r="P64" s="62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9"/>
      <c r="AF64" s="59"/>
      <c r="AG64" s="59"/>
    </row>
    <row r="65" ht="18.0" customHeight="1">
      <c r="A65" s="5"/>
      <c r="B65" s="5"/>
      <c r="C65" s="5"/>
      <c r="D65" s="5"/>
      <c r="E65" s="5"/>
      <c r="F65" s="5"/>
      <c r="G65" s="60"/>
      <c r="H65" s="60"/>
      <c r="I65" s="60"/>
      <c r="J65" s="60"/>
      <c r="K65" s="60"/>
      <c r="L65" s="60"/>
      <c r="M65" s="5"/>
      <c r="N65" s="5"/>
      <c r="O65" s="5"/>
      <c r="P65" s="62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9"/>
      <c r="AF65" s="59"/>
      <c r="AG65" s="59"/>
    </row>
    <row r="66" ht="18.0" customHeight="1">
      <c r="A66" s="5"/>
      <c r="B66" s="5"/>
      <c r="C66" s="5"/>
      <c r="D66" s="5"/>
      <c r="E66" s="5"/>
      <c r="F66" s="5"/>
      <c r="G66" s="60"/>
      <c r="H66" s="60"/>
      <c r="I66" s="60"/>
      <c r="J66" s="60"/>
      <c r="K66" s="60"/>
      <c r="L66" s="60"/>
      <c r="M66" s="5"/>
      <c r="N66" s="5"/>
      <c r="O66" s="5"/>
      <c r="P66" s="62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9"/>
      <c r="AF66" s="59"/>
      <c r="AG66" s="59"/>
    </row>
    <row r="67" ht="18.0" customHeight="1">
      <c r="A67" s="5"/>
      <c r="B67" s="5"/>
      <c r="C67" s="5"/>
      <c r="D67" s="5"/>
      <c r="E67" s="5"/>
      <c r="F67" s="5"/>
      <c r="G67" s="60"/>
      <c r="H67" s="60"/>
      <c r="I67" s="60"/>
      <c r="J67" s="60"/>
      <c r="K67" s="60"/>
      <c r="L67" s="60"/>
      <c r="M67" s="5"/>
      <c r="N67" s="5"/>
      <c r="O67" s="5"/>
      <c r="P67" s="62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9"/>
      <c r="AF67" s="59"/>
      <c r="AG67" s="59"/>
    </row>
    <row r="68" ht="18.0" customHeight="1">
      <c r="A68" s="5"/>
      <c r="B68" s="5"/>
      <c r="C68" s="5"/>
      <c r="D68" s="5"/>
      <c r="E68" s="5"/>
      <c r="F68" s="5"/>
      <c r="G68" s="60"/>
      <c r="H68" s="60"/>
      <c r="I68" s="60"/>
      <c r="J68" s="60"/>
      <c r="K68" s="60"/>
      <c r="L68" s="60"/>
      <c r="M68" s="5"/>
      <c r="N68" s="5"/>
      <c r="O68" s="5"/>
      <c r="P68" s="62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9"/>
      <c r="AF68" s="59"/>
      <c r="AG68" s="59"/>
    </row>
    <row r="69" ht="18.0" customHeight="1">
      <c r="A69" s="5"/>
      <c r="B69" s="5"/>
      <c r="C69" s="5"/>
      <c r="D69" s="5"/>
      <c r="E69" s="5"/>
      <c r="F69" s="5"/>
      <c r="G69" s="60"/>
      <c r="H69" s="60"/>
      <c r="I69" s="60"/>
      <c r="J69" s="60"/>
      <c r="K69" s="60"/>
      <c r="L69" s="60"/>
      <c r="M69" s="5"/>
      <c r="N69" s="5"/>
      <c r="O69" s="5"/>
      <c r="P69" s="62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9"/>
      <c r="AF69" s="59"/>
      <c r="AG69" s="59"/>
    </row>
    <row r="70" ht="18.0" customHeight="1">
      <c r="A70" s="5"/>
      <c r="B70" s="5"/>
      <c r="C70" s="5"/>
      <c r="D70" s="5"/>
      <c r="E70" s="5"/>
      <c r="F70" s="5"/>
      <c r="G70" s="60"/>
      <c r="H70" s="60"/>
      <c r="I70" s="60"/>
      <c r="J70" s="60"/>
      <c r="K70" s="60"/>
      <c r="L70" s="60"/>
      <c r="M70" s="5"/>
      <c r="N70" s="5"/>
      <c r="O70" s="5"/>
      <c r="P70" s="62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9"/>
      <c r="AF70" s="59"/>
      <c r="AG70" s="59"/>
    </row>
    <row r="71" ht="18.0" customHeight="1">
      <c r="A71" s="5"/>
      <c r="B71" s="5"/>
      <c r="C71" s="5"/>
      <c r="D71" s="5"/>
      <c r="E71" s="5"/>
      <c r="F71" s="5"/>
      <c r="G71" s="60"/>
      <c r="H71" s="60"/>
      <c r="I71" s="60"/>
      <c r="J71" s="60"/>
      <c r="K71" s="60"/>
      <c r="L71" s="60"/>
      <c r="M71" s="5"/>
      <c r="N71" s="5"/>
      <c r="O71" s="5"/>
      <c r="P71" s="62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9"/>
      <c r="AF71" s="59"/>
      <c r="AG71" s="59"/>
    </row>
    <row r="72" ht="18.0" customHeight="1">
      <c r="A72" s="5"/>
      <c r="B72" s="5"/>
      <c r="C72" s="5"/>
      <c r="D72" s="5"/>
      <c r="E72" s="5"/>
      <c r="F72" s="5"/>
      <c r="G72" s="60"/>
      <c r="H72" s="60"/>
      <c r="I72" s="60"/>
      <c r="J72" s="60"/>
      <c r="K72" s="60"/>
      <c r="L72" s="60"/>
      <c r="M72" s="5"/>
      <c r="N72" s="5"/>
      <c r="O72" s="5"/>
      <c r="P72" s="62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9"/>
      <c r="AF72" s="59"/>
      <c r="AG72" s="59"/>
    </row>
    <row r="73" ht="18.0" customHeight="1">
      <c r="A73" s="5"/>
      <c r="B73" s="5"/>
      <c r="C73" s="5"/>
      <c r="D73" s="5"/>
      <c r="E73" s="5"/>
      <c r="F73" s="5"/>
      <c r="G73" s="60"/>
      <c r="H73" s="60"/>
      <c r="I73" s="60"/>
      <c r="J73" s="60"/>
      <c r="K73" s="60"/>
      <c r="L73" s="60"/>
      <c r="M73" s="5"/>
      <c r="N73" s="5"/>
      <c r="O73" s="5"/>
      <c r="P73" s="62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9"/>
      <c r="AF73" s="59"/>
      <c r="AG73" s="59"/>
    </row>
    <row r="74" ht="18.0" customHeight="1">
      <c r="A74" s="5"/>
      <c r="B74" s="5"/>
      <c r="C74" s="5"/>
      <c r="D74" s="5"/>
      <c r="E74" s="5"/>
      <c r="F74" s="5"/>
      <c r="G74" s="60"/>
      <c r="H74" s="60"/>
      <c r="I74" s="60"/>
      <c r="J74" s="60"/>
      <c r="K74" s="60"/>
      <c r="L74" s="60"/>
      <c r="M74" s="5"/>
      <c r="N74" s="5"/>
      <c r="O74" s="5"/>
      <c r="P74" s="62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9"/>
      <c r="AF74" s="59"/>
      <c r="AG74" s="59"/>
    </row>
    <row r="75" ht="18.0" customHeight="1">
      <c r="A75" s="5"/>
      <c r="B75" s="5"/>
      <c r="C75" s="5"/>
      <c r="D75" s="5"/>
      <c r="E75" s="5"/>
      <c r="F75" s="5"/>
      <c r="G75" s="60"/>
      <c r="H75" s="60"/>
      <c r="I75" s="60"/>
      <c r="J75" s="60"/>
      <c r="K75" s="60"/>
      <c r="L75" s="60"/>
      <c r="M75" s="5"/>
      <c r="N75" s="5"/>
      <c r="O75" s="5"/>
      <c r="P75" s="62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9"/>
      <c r="AF75" s="59"/>
      <c r="AG75" s="59"/>
    </row>
    <row r="76" ht="18.0" customHeight="1">
      <c r="A76" s="5"/>
      <c r="B76" s="5"/>
      <c r="C76" s="5"/>
      <c r="D76" s="5"/>
      <c r="E76" s="5"/>
      <c r="F76" s="5"/>
      <c r="G76" s="60"/>
      <c r="H76" s="60"/>
      <c r="I76" s="60"/>
      <c r="J76" s="60"/>
      <c r="K76" s="60"/>
      <c r="L76" s="60"/>
      <c r="M76" s="5"/>
      <c r="N76" s="5"/>
      <c r="O76" s="5"/>
      <c r="P76" s="62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9"/>
      <c r="AF76" s="59"/>
      <c r="AG76" s="59"/>
    </row>
    <row r="77" ht="18.0" customHeight="1">
      <c r="A77" s="5"/>
      <c r="B77" s="5"/>
      <c r="C77" s="5"/>
      <c r="D77" s="5"/>
      <c r="E77" s="5"/>
      <c r="F77" s="5"/>
      <c r="G77" s="60"/>
      <c r="H77" s="60"/>
      <c r="I77" s="60"/>
      <c r="J77" s="60"/>
      <c r="K77" s="60"/>
      <c r="L77" s="60"/>
      <c r="M77" s="5"/>
      <c r="N77" s="5"/>
      <c r="O77" s="5"/>
      <c r="P77" s="62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9"/>
      <c r="AF77" s="59"/>
      <c r="AG77" s="59"/>
    </row>
    <row r="78" ht="18.0" customHeight="1">
      <c r="A78" s="5"/>
      <c r="B78" s="5"/>
      <c r="C78" s="5"/>
      <c r="D78" s="5"/>
      <c r="E78" s="5"/>
      <c r="F78" s="5"/>
      <c r="G78" s="60"/>
      <c r="H78" s="60"/>
      <c r="I78" s="60"/>
      <c r="J78" s="60"/>
      <c r="K78" s="60"/>
      <c r="L78" s="60"/>
      <c r="M78" s="5"/>
      <c r="N78" s="5"/>
      <c r="O78" s="5"/>
      <c r="P78" s="62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9"/>
      <c r="AF78" s="59"/>
      <c r="AG78" s="59"/>
    </row>
    <row r="79" ht="18.0" customHeight="1">
      <c r="A79" s="5"/>
      <c r="B79" s="5"/>
      <c r="C79" s="5"/>
      <c r="D79" s="5"/>
      <c r="E79" s="5"/>
      <c r="F79" s="5"/>
      <c r="G79" s="60"/>
      <c r="H79" s="60"/>
      <c r="I79" s="60"/>
      <c r="J79" s="60"/>
      <c r="K79" s="60"/>
      <c r="L79" s="60"/>
      <c r="M79" s="5"/>
      <c r="N79" s="5"/>
      <c r="O79" s="5"/>
      <c r="P79" s="62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9"/>
      <c r="AF79" s="59"/>
      <c r="AG79" s="59"/>
    </row>
    <row r="80" ht="18.0" customHeight="1">
      <c r="A80" s="5"/>
      <c r="B80" s="5"/>
      <c r="C80" s="5"/>
      <c r="D80" s="5"/>
      <c r="E80" s="5"/>
      <c r="F80" s="5"/>
      <c r="G80" s="60"/>
      <c r="H80" s="60"/>
      <c r="I80" s="60"/>
      <c r="J80" s="60"/>
      <c r="K80" s="60"/>
      <c r="L80" s="60"/>
      <c r="M80" s="5"/>
      <c r="N80" s="5"/>
      <c r="O80" s="5"/>
      <c r="P80" s="62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9"/>
      <c r="AF80" s="59"/>
      <c r="AG80" s="59"/>
    </row>
    <row r="81" ht="18.0" customHeight="1">
      <c r="A81" s="5"/>
      <c r="B81" s="5"/>
      <c r="C81" s="5"/>
      <c r="D81" s="5"/>
      <c r="E81" s="5"/>
      <c r="F81" s="5"/>
      <c r="G81" s="60"/>
      <c r="H81" s="60"/>
      <c r="I81" s="60"/>
      <c r="J81" s="60"/>
      <c r="K81" s="60"/>
      <c r="L81" s="60"/>
      <c r="M81" s="5"/>
      <c r="N81" s="5"/>
      <c r="O81" s="5"/>
      <c r="P81" s="62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9"/>
      <c r="AF81" s="59"/>
      <c r="AG81" s="59"/>
    </row>
    <row r="82" ht="18.0" customHeight="1">
      <c r="A82" s="5"/>
      <c r="B82" s="5"/>
      <c r="C82" s="5"/>
      <c r="D82" s="5"/>
      <c r="E82" s="5"/>
      <c r="F82" s="5"/>
      <c r="G82" s="60"/>
      <c r="H82" s="60"/>
      <c r="I82" s="60"/>
      <c r="J82" s="60"/>
      <c r="K82" s="60"/>
      <c r="L82" s="60"/>
      <c r="M82" s="5"/>
      <c r="N82" s="5"/>
      <c r="O82" s="5"/>
      <c r="P82" s="62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9"/>
      <c r="AF82" s="59"/>
      <c r="AG82" s="59"/>
    </row>
    <row r="83" ht="18.0" customHeight="1">
      <c r="A83" s="5"/>
      <c r="B83" s="5"/>
      <c r="C83" s="5"/>
      <c r="D83" s="5"/>
      <c r="E83" s="5"/>
      <c r="F83" s="5"/>
      <c r="G83" s="60"/>
      <c r="H83" s="60"/>
      <c r="I83" s="60"/>
      <c r="J83" s="60"/>
      <c r="K83" s="60"/>
      <c r="L83" s="60"/>
      <c r="M83" s="5"/>
      <c r="N83" s="5"/>
      <c r="O83" s="5"/>
      <c r="P83" s="62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9"/>
      <c r="AF83" s="59"/>
      <c r="AG83" s="59"/>
    </row>
    <row r="84" ht="18.0" customHeight="1">
      <c r="A84" s="5"/>
      <c r="B84" s="5"/>
      <c r="C84" s="5"/>
      <c r="D84" s="5"/>
      <c r="E84" s="5"/>
      <c r="F84" s="5"/>
      <c r="G84" s="60"/>
      <c r="H84" s="60"/>
      <c r="I84" s="60"/>
      <c r="J84" s="60"/>
      <c r="K84" s="60"/>
      <c r="L84" s="60"/>
      <c r="M84" s="5"/>
      <c r="N84" s="5"/>
      <c r="O84" s="5"/>
      <c r="P84" s="62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9"/>
      <c r="AF84" s="59"/>
      <c r="AG84" s="59"/>
    </row>
    <row r="85" ht="18.0" customHeight="1">
      <c r="A85" s="5"/>
      <c r="B85" s="5"/>
      <c r="C85" s="5"/>
      <c r="D85" s="5"/>
      <c r="E85" s="5"/>
      <c r="F85" s="5"/>
      <c r="G85" s="60"/>
      <c r="H85" s="60"/>
      <c r="I85" s="60"/>
      <c r="J85" s="60"/>
      <c r="K85" s="60"/>
      <c r="L85" s="60"/>
      <c r="M85" s="5"/>
      <c r="N85" s="5"/>
      <c r="O85" s="5"/>
      <c r="P85" s="62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9"/>
      <c r="AF85" s="59"/>
      <c r="AG85" s="59"/>
    </row>
    <row r="86" ht="18.0" customHeight="1">
      <c r="A86" s="5"/>
      <c r="B86" s="5"/>
      <c r="C86" s="5"/>
      <c r="D86" s="5"/>
      <c r="E86" s="5"/>
      <c r="F86" s="5"/>
      <c r="G86" s="60"/>
      <c r="H86" s="60"/>
      <c r="I86" s="60"/>
      <c r="J86" s="60"/>
      <c r="K86" s="60"/>
      <c r="L86" s="60"/>
      <c r="M86" s="5"/>
      <c r="N86" s="5"/>
      <c r="O86" s="5"/>
      <c r="P86" s="62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9"/>
      <c r="AF86" s="59"/>
      <c r="AG86" s="59"/>
    </row>
    <row r="87" ht="18.0" customHeight="1">
      <c r="A87" s="5"/>
      <c r="B87" s="5"/>
      <c r="C87" s="5"/>
      <c r="D87" s="5"/>
      <c r="E87" s="5"/>
      <c r="F87" s="5"/>
      <c r="G87" s="60"/>
      <c r="H87" s="60"/>
      <c r="I87" s="60"/>
      <c r="J87" s="60"/>
      <c r="K87" s="60"/>
      <c r="L87" s="60"/>
      <c r="M87" s="5"/>
      <c r="N87" s="5"/>
      <c r="O87" s="5"/>
      <c r="P87" s="62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9"/>
      <c r="AF87" s="59"/>
      <c r="AG87" s="59"/>
    </row>
    <row r="88" ht="18.0" customHeight="1">
      <c r="A88" s="5"/>
      <c r="B88" s="5"/>
      <c r="C88" s="5"/>
      <c r="D88" s="5"/>
      <c r="E88" s="5"/>
      <c r="F88" s="5"/>
      <c r="G88" s="60"/>
      <c r="H88" s="60"/>
      <c r="I88" s="60"/>
      <c r="J88" s="60"/>
      <c r="K88" s="60"/>
      <c r="L88" s="60"/>
      <c r="M88" s="5"/>
      <c r="N88" s="5"/>
      <c r="O88" s="5"/>
      <c r="P88" s="62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9"/>
      <c r="AF88" s="59"/>
      <c r="AG88" s="59"/>
    </row>
    <row r="89" ht="18.0" customHeight="1">
      <c r="A89" s="5"/>
      <c r="B89" s="5"/>
      <c r="C89" s="5"/>
      <c r="D89" s="5"/>
      <c r="E89" s="5"/>
      <c r="F89" s="5"/>
      <c r="G89" s="60"/>
      <c r="H89" s="60"/>
      <c r="I89" s="60"/>
      <c r="J89" s="60"/>
      <c r="K89" s="60"/>
      <c r="L89" s="60"/>
      <c r="M89" s="5"/>
      <c r="N89" s="5"/>
      <c r="O89" s="5"/>
      <c r="P89" s="62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9"/>
      <c r="AF89" s="59"/>
      <c r="AG89" s="59"/>
    </row>
    <row r="90" ht="18.0" customHeight="1">
      <c r="A90" s="5"/>
      <c r="B90" s="5"/>
      <c r="C90" s="5"/>
      <c r="D90" s="5"/>
      <c r="E90" s="5"/>
      <c r="F90" s="5"/>
      <c r="G90" s="60"/>
      <c r="H90" s="60"/>
      <c r="I90" s="60"/>
      <c r="J90" s="60"/>
      <c r="K90" s="60"/>
      <c r="L90" s="60"/>
      <c r="M90" s="5"/>
      <c r="N90" s="5"/>
      <c r="O90" s="5"/>
      <c r="P90" s="62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9"/>
      <c r="AF90" s="59"/>
      <c r="AG90" s="59"/>
    </row>
    <row r="91" ht="18.0" customHeight="1">
      <c r="A91" s="5"/>
      <c r="B91" s="5"/>
      <c r="C91" s="5"/>
      <c r="D91" s="5"/>
      <c r="E91" s="5"/>
      <c r="F91" s="5"/>
      <c r="G91" s="60"/>
      <c r="H91" s="60"/>
      <c r="I91" s="60"/>
      <c r="J91" s="60"/>
      <c r="K91" s="60"/>
      <c r="L91" s="60"/>
      <c r="M91" s="5"/>
      <c r="N91" s="5"/>
      <c r="O91" s="5"/>
      <c r="P91" s="62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9"/>
      <c r="AF91" s="59"/>
      <c r="AG91" s="59"/>
    </row>
    <row r="92" ht="18.0" customHeight="1">
      <c r="A92" s="5"/>
      <c r="B92" s="5"/>
      <c r="C92" s="5"/>
      <c r="D92" s="5"/>
      <c r="E92" s="5"/>
      <c r="F92" s="5"/>
      <c r="G92" s="60"/>
      <c r="H92" s="60"/>
      <c r="I92" s="60"/>
      <c r="J92" s="60"/>
      <c r="K92" s="60"/>
      <c r="L92" s="60"/>
      <c r="M92" s="5"/>
      <c r="N92" s="5"/>
      <c r="O92" s="5"/>
      <c r="P92" s="62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9"/>
      <c r="AF92" s="59"/>
      <c r="AG92" s="59"/>
    </row>
    <row r="93" ht="18.0" customHeight="1">
      <c r="A93" s="5"/>
      <c r="B93" s="5"/>
      <c r="C93" s="5"/>
      <c r="D93" s="5"/>
      <c r="E93" s="5"/>
      <c r="F93" s="5"/>
      <c r="G93" s="60"/>
      <c r="H93" s="60"/>
      <c r="I93" s="60"/>
      <c r="J93" s="60"/>
      <c r="K93" s="60"/>
      <c r="L93" s="60"/>
      <c r="M93" s="5"/>
      <c r="N93" s="5"/>
      <c r="O93" s="5"/>
      <c r="P93" s="62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9"/>
      <c r="AF93" s="59"/>
      <c r="AG93" s="59"/>
    </row>
    <row r="94" ht="18.0" customHeight="1">
      <c r="A94" s="5"/>
      <c r="B94" s="5"/>
      <c r="C94" s="5"/>
      <c r="D94" s="5"/>
      <c r="E94" s="5"/>
      <c r="F94" s="5"/>
      <c r="G94" s="60"/>
      <c r="H94" s="60"/>
      <c r="I94" s="60"/>
      <c r="J94" s="60"/>
      <c r="K94" s="60"/>
      <c r="L94" s="60"/>
      <c r="M94" s="5"/>
      <c r="N94" s="5"/>
      <c r="O94" s="5"/>
      <c r="P94" s="62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9"/>
      <c r="AF94" s="59"/>
      <c r="AG94" s="59"/>
    </row>
    <row r="95" ht="18.0" customHeight="1">
      <c r="A95" s="5"/>
      <c r="B95" s="5"/>
      <c r="C95" s="5"/>
      <c r="D95" s="5"/>
      <c r="E95" s="5"/>
      <c r="F95" s="5"/>
      <c r="G95" s="60"/>
      <c r="H95" s="60"/>
      <c r="I95" s="60"/>
      <c r="J95" s="60"/>
      <c r="K95" s="60"/>
      <c r="L95" s="60"/>
      <c r="M95" s="5"/>
      <c r="N95" s="5"/>
      <c r="O95" s="5"/>
      <c r="P95" s="62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9"/>
      <c r="AF95" s="59"/>
      <c r="AG95" s="59"/>
    </row>
    <row r="96" ht="18.0" customHeight="1">
      <c r="A96" s="5"/>
      <c r="B96" s="5"/>
      <c r="C96" s="5"/>
      <c r="D96" s="5"/>
      <c r="E96" s="5"/>
      <c r="F96" s="5"/>
      <c r="G96" s="60"/>
      <c r="H96" s="60"/>
      <c r="I96" s="60"/>
      <c r="J96" s="60"/>
      <c r="K96" s="60"/>
      <c r="L96" s="60"/>
      <c r="M96" s="5"/>
      <c r="N96" s="5"/>
      <c r="O96" s="5"/>
      <c r="P96" s="62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9"/>
      <c r="AF96" s="59"/>
      <c r="AG96" s="59"/>
    </row>
    <row r="97" ht="18.0" customHeight="1">
      <c r="A97" s="5"/>
      <c r="B97" s="5"/>
      <c r="C97" s="5"/>
      <c r="D97" s="5"/>
      <c r="E97" s="5"/>
      <c r="F97" s="5"/>
      <c r="G97" s="60"/>
      <c r="H97" s="60"/>
      <c r="I97" s="60"/>
      <c r="J97" s="60"/>
      <c r="K97" s="60"/>
      <c r="L97" s="60"/>
      <c r="M97" s="5"/>
      <c r="N97" s="5"/>
      <c r="O97" s="5"/>
      <c r="P97" s="62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9"/>
      <c r="AF97" s="59"/>
      <c r="AG97" s="59"/>
    </row>
    <row r="98" ht="18.0" customHeight="1">
      <c r="A98" s="5"/>
      <c r="B98" s="5"/>
      <c r="C98" s="5"/>
      <c r="D98" s="5"/>
      <c r="E98" s="5"/>
      <c r="F98" s="5"/>
      <c r="G98" s="60"/>
      <c r="H98" s="60"/>
      <c r="I98" s="60"/>
      <c r="J98" s="60"/>
      <c r="K98" s="60"/>
      <c r="L98" s="60"/>
      <c r="M98" s="5"/>
      <c r="N98" s="5"/>
      <c r="O98" s="5"/>
      <c r="P98" s="62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9"/>
      <c r="AF98" s="59"/>
      <c r="AG98" s="59"/>
    </row>
    <row r="99" ht="18.0" customHeight="1">
      <c r="A99" s="5"/>
      <c r="B99" s="5"/>
      <c r="C99" s="5"/>
      <c r="D99" s="5"/>
      <c r="E99" s="5"/>
      <c r="F99" s="5"/>
      <c r="G99" s="60"/>
      <c r="H99" s="60"/>
      <c r="I99" s="60"/>
      <c r="J99" s="60"/>
      <c r="K99" s="60"/>
      <c r="L99" s="60"/>
      <c r="M99" s="5"/>
      <c r="N99" s="5"/>
      <c r="O99" s="5"/>
      <c r="P99" s="62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9"/>
      <c r="AF99" s="59"/>
      <c r="AG99" s="59"/>
    </row>
    <row r="100" ht="18.0" customHeight="1">
      <c r="A100" s="5"/>
      <c r="B100" s="5"/>
      <c r="C100" s="5"/>
      <c r="D100" s="5"/>
      <c r="E100" s="5"/>
      <c r="F100" s="5"/>
      <c r="G100" s="60"/>
      <c r="H100" s="60"/>
      <c r="I100" s="60"/>
      <c r="J100" s="60"/>
      <c r="K100" s="60"/>
      <c r="L100" s="60"/>
      <c r="M100" s="5"/>
      <c r="N100" s="5"/>
      <c r="O100" s="5"/>
      <c r="P100" s="62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9"/>
      <c r="AF100" s="59"/>
      <c r="AG100" s="59"/>
    </row>
    <row r="101" ht="18.0" customHeight="1">
      <c r="A101" s="5"/>
      <c r="B101" s="5"/>
      <c r="C101" s="5"/>
      <c r="D101" s="5"/>
      <c r="E101" s="5"/>
      <c r="F101" s="5"/>
      <c r="G101" s="60"/>
      <c r="H101" s="60"/>
      <c r="I101" s="60"/>
      <c r="J101" s="60"/>
      <c r="K101" s="60"/>
      <c r="L101" s="60"/>
      <c r="M101" s="5"/>
      <c r="N101" s="5"/>
      <c r="O101" s="5"/>
      <c r="P101" s="62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9"/>
      <c r="AF101" s="59"/>
      <c r="AG101" s="59"/>
    </row>
    <row r="102" ht="18.0" customHeight="1">
      <c r="A102" s="5"/>
      <c r="B102" s="5"/>
      <c r="C102" s="5"/>
      <c r="D102" s="5"/>
      <c r="E102" s="5"/>
      <c r="F102" s="5"/>
      <c r="G102" s="60"/>
      <c r="H102" s="60"/>
      <c r="I102" s="60"/>
      <c r="J102" s="60"/>
      <c r="K102" s="60"/>
      <c r="L102" s="60"/>
      <c r="M102" s="5"/>
      <c r="N102" s="5"/>
      <c r="O102" s="5"/>
      <c r="P102" s="62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9"/>
      <c r="AF102" s="59"/>
      <c r="AG102" s="59"/>
    </row>
    <row r="103" ht="18.0" customHeight="1">
      <c r="A103" s="5"/>
      <c r="B103" s="5"/>
      <c r="C103" s="5"/>
      <c r="D103" s="5"/>
      <c r="E103" s="5"/>
      <c r="F103" s="5"/>
      <c r="G103" s="60"/>
      <c r="H103" s="60"/>
      <c r="I103" s="60"/>
      <c r="J103" s="60"/>
      <c r="K103" s="60"/>
      <c r="L103" s="60"/>
      <c r="M103" s="5"/>
      <c r="N103" s="5"/>
      <c r="O103" s="5"/>
      <c r="P103" s="62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9"/>
      <c r="AF103" s="59"/>
      <c r="AG103" s="59"/>
    </row>
    <row r="104" ht="18.0" customHeight="1">
      <c r="A104" s="5"/>
      <c r="B104" s="5"/>
      <c r="C104" s="5"/>
      <c r="D104" s="5"/>
      <c r="E104" s="5"/>
      <c r="F104" s="5"/>
      <c r="G104" s="60"/>
      <c r="H104" s="60"/>
      <c r="I104" s="60"/>
      <c r="J104" s="60"/>
      <c r="K104" s="60"/>
      <c r="L104" s="60"/>
      <c r="M104" s="5"/>
      <c r="N104" s="5"/>
      <c r="O104" s="5"/>
      <c r="P104" s="62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9"/>
      <c r="AF104" s="59"/>
      <c r="AG104" s="59"/>
    </row>
    <row r="105" ht="18.0" customHeight="1">
      <c r="A105" s="5"/>
      <c r="B105" s="5"/>
      <c r="C105" s="5"/>
      <c r="D105" s="5"/>
      <c r="E105" s="5"/>
      <c r="F105" s="5"/>
      <c r="G105" s="60"/>
      <c r="H105" s="60"/>
      <c r="I105" s="60"/>
      <c r="J105" s="60"/>
      <c r="K105" s="60"/>
      <c r="L105" s="60"/>
      <c r="M105" s="5"/>
      <c r="N105" s="5"/>
      <c r="O105" s="5"/>
      <c r="P105" s="62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9"/>
      <c r="AF105" s="59"/>
      <c r="AG105" s="59"/>
    </row>
    <row r="106" ht="18.0" customHeight="1">
      <c r="A106" s="5"/>
      <c r="B106" s="5"/>
      <c r="C106" s="5"/>
      <c r="D106" s="5"/>
      <c r="E106" s="5"/>
      <c r="F106" s="5"/>
      <c r="G106" s="60"/>
      <c r="H106" s="60"/>
      <c r="I106" s="60"/>
      <c r="J106" s="60"/>
      <c r="K106" s="60"/>
      <c r="L106" s="60"/>
      <c r="M106" s="5"/>
      <c r="N106" s="5"/>
      <c r="O106" s="5"/>
      <c r="P106" s="62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9"/>
      <c r="AF106" s="59"/>
      <c r="AG106" s="59"/>
    </row>
    <row r="107" ht="18.0" customHeight="1">
      <c r="A107" s="5"/>
      <c r="B107" s="5"/>
      <c r="C107" s="5"/>
      <c r="D107" s="5"/>
      <c r="E107" s="5"/>
      <c r="F107" s="5"/>
      <c r="G107" s="60"/>
      <c r="H107" s="60"/>
      <c r="I107" s="60"/>
      <c r="J107" s="60"/>
      <c r="K107" s="60"/>
      <c r="L107" s="60"/>
      <c r="M107" s="5"/>
      <c r="N107" s="5"/>
      <c r="O107" s="5"/>
      <c r="P107" s="62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9"/>
      <c r="AF107" s="59"/>
      <c r="AG107" s="59"/>
    </row>
    <row r="108" ht="18.0" customHeight="1">
      <c r="A108" s="5"/>
      <c r="B108" s="5"/>
      <c r="C108" s="5"/>
      <c r="D108" s="5"/>
      <c r="E108" s="5"/>
      <c r="F108" s="5"/>
      <c r="G108" s="60"/>
      <c r="H108" s="60"/>
      <c r="I108" s="60"/>
      <c r="J108" s="60"/>
      <c r="K108" s="60"/>
      <c r="L108" s="60"/>
      <c r="M108" s="5"/>
      <c r="N108" s="5"/>
      <c r="O108" s="5"/>
      <c r="P108" s="62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9"/>
      <c r="AF108" s="59"/>
      <c r="AG108" s="59"/>
    </row>
    <row r="109" ht="18.0" customHeight="1">
      <c r="A109" s="5"/>
      <c r="B109" s="5"/>
      <c r="C109" s="5"/>
      <c r="D109" s="5"/>
      <c r="E109" s="5"/>
      <c r="F109" s="5"/>
      <c r="G109" s="60"/>
      <c r="H109" s="60"/>
      <c r="I109" s="60"/>
      <c r="J109" s="60"/>
      <c r="K109" s="60"/>
      <c r="L109" s="60"/>
      <c r="M109" s="5"/>
      <c r="N109" s="5"/>
      <c r="O109" s="5"/>
      <c r="P109" s="62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9"/>
      <c r="AF109" s="59"/>
      <c r="AG109" s="59"/>
    </row>
    <row r="110" ht="18.0" customHeight="1">
      <c r="A110" s="5"/>
      <c r="B110" s="5"/>
      <c r="C110" s="5"/>
      <c r="D110" s="5"/>
      <c r="E110" s="5"/>
      <c r="F110" s="5"/>
      <c r="G110" s="60"/>
      <c r="H110" s="60"/>
      <c r="I110" s="60"/>
      <c r="J110" s="60"/>
      <c r="K110" s="60"/>
      <c r="L110" s="60"/>
      <c r="M110" s="5"/>
      <c r="N110" s="5"/>
      <c r="O110" s="5"/>
      <c r="P110" s="62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9"/>
      <c r="AF110" s="59"/>
      <c r="AG110" s="59"/>
    </row>
    <row r="111" ht="18.0" customHeight="1">
      <c r="A111" s="5"/>
      <c r="B111" s="5"/>
      <c r="C111" s="5"/>
      <c r="D111" s="5"/>
      <c r="E111" s="5"/>
      <c r="F111" s="5"/>
      <c r="G111" s="60"/>
      <c r="H111" s="60"/>
      <c r="I111" s="60"/>
      <c r="J111" s="60"/>
      <c r="K111" s="60"/>
      <c r="L111" s="60"/>
      <c r="M111" s="5"/>
      <c r="N111" s="5"/>
      <c r="O111" s="5"/>
      <c r="P111" s="62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9"/>
      <c r="AF111" s="59"/>
      <c r="AG111" s="59"/>
    </row>
    <row r="112" ht="18.0" customHeight="1">
      <c r="A112" s="5"/>
      <c r="B112" s="5"/>
      <c r="C112" s="5"/>
      <c r="D112" s="5"/>
      <c r="E112" s="5"/>
      <c r="F112" s="5"/>
      <c r="G112" s="60"/>
      <c r="H112" s="60"/>
      <c r="I112" s="60"/>
      <c r="J112" s="60"/>
      <c r="K112" s="60"/>
      <c r="L112" s="60"/>
      <c r="M112" s="5"/>
      <c r="N112" s="5"/>
      <c r="O112" s="5"/>
      <c r="P112" s="62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9"/>
      <c r="AF112" s="59"/>
      <c r="AG112" s="59"/>
    </row>
    <row r="113" ht="18.0" customHeight="1">
      <c r="A113" s="5"/>
      <c r="B113" s="5"/>
      <c r="C113" s="5"/>
      <c r="D113" s="5"/>
      <c r="E113" s="5"/>
      <c r="F113" s="5"/>
      <c r="G113" s="60"/>
      <c r="H113" s="60"/>
      <c r="I113" s="60"/>
      <c r="J113" s="60"/>
      <c r="K113" s="60"/>
      <c r="L113" s="60"/>
      <c r="M113" s="5"/>
      <c r="N113" s="5"/>
      <c r="O113" s="5"/>
      <c r="P113" s="62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9"/>
      <c r="AF113" s="59"/>
      <c r="AG113" s="59"/>
    </row>
    <row r="114" ht="18.0" customHeight="1">
      <c r="A114" s="5"/>
      <c r="B114" s="5"/>
      <c r="C114" s="5"/>
      <c r="D114" s="5"/>
      <c r="E114" s="5"/>
      <c r="F114" s="5"/>
      <c r="G114" s="60"/>
      <c r="H114" s="60"/>
      <c r="I114" s="60"/>
      <c r="J114" s="60"/>
      <c r="K114" s="60"/>
      <c r="L114" s="60"/>
      <c r="M114" s="5"/>
      <c r="N114" s="5"/>
      <c r="O114" s="5"/>
      <c r="P114" s="62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9"/>
      <c r="AF114" s="59"/>
      <c r="AG114" s="59"/>
    </row>
    <row r="115" ht="18.0" customHeight="1">
      <c r="A115" s="5"/>
      <c r="B115" s="5"/>
      <c r="C115" s="5"/>
      <c r="D115" s="5"/>
      <c r="E115" s="5"/>
      <c r="F115" s="5"/>
      <c r="G115" s="60"/>
      <c r="H115" s="60"/>
      <c r="I115" s="60"/>
      <c r="J115" s="60"/>
      <c r="K115" s="60"/>
      <c r="L115" s="60"/>
      <c r="M115" s="5"/>
      <c r="N115" s="5"/>
      <c r="O115" s="5"/>
      <c r="P115" s="62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9"/>
      <c r="AF115" s="59"/>
      <c r="AG115" s="59"/>
    </row>
    <row r="116" ht="18.0" customHeight="1">
      <c r="A116" s="5"/>
      <c r="B116" s="5"/>
      <c r="C116" s="5"/>
      <c r="D116" s="5"/>
      <c r="E116" s="5"/>
      <c r="F116" s="5"/>
      <c r="G116" s="60"/>
      <c r="H116" s="60"/>
      <c r="I116" s="60"/>
      <c r="J116" s="60"/>
      <c r="K116" s="60"/>
      <c r="L116" s="60"/>
      <c r="M116" s="5"/>
      <c r="N116" s="5"/>
      <c r="O116" s="5"/>
      <c r="P116" s="62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9"/>
      <c r="AF116" s="59"/>
      <c r="AG116" s="59"/>
    </row>
    <row r="117" ht="18.0" customHeight="1">
      <c r="A117" s="5"/>
      <c r="B117" s="5"/>
      <c r="C117" s="5"/>
      <c r="D117" s="5"/>
      <c r="E117" s="5"/>
      <c r="F117" s="5"/>
      <c r="G117" s="60"/>
      <c r="H117" s="60"/>
      <c r="I117" s="60"/>
      <c r="J117" s="60"/>
      <c r="K117" s="60"/>
      <c r="L117" s="60"/>
      <c r="M117" s="5"/>
      <c r="N117" s="5"/>
      <c r="O117" s="5"/>
      <c r="P117" s="62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9"/>
      <c r="AF117" s="59"/>
      <c r="AG117" s="59"/>
    </row>
    <row r="118" ht="18.0" customHeight="1">
      <c r="A118" s="5"/>
      <c r="B118" s="5"/>
      <c r="C118" s="5"/>
      <c r="D118" s="5"/>
      <c r="E118" s="5"/>
      <c r="F118" s="5"/>
      <c r="G118" s="60"/>
      <c r="H118" s="60"/>
      <c r="I118" s="60"/>
      <c r="J118" s="60"/>
      <c r="K118" s="60"/>
      <c r="L118" s="60"/>
      <c r="M118" s="5"/>
      <c r="N118" s="5"/>
      <c r="O118" s="5"/>
      <c r="P118" s="62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9"/>
      <c r="AF118" s="59"/>
      <c r="AG118" s="59"/>
    </row>
    <row r="119" ht="18.0" customHeight="1">
      <c r="A119" s="5"/>
      <c r="B119" s="5"/>
      <c r="C119" s="5"/>
      <c r="D119" s="5"/>
      <c r="E119" s="5"/>
      <c r="F119" s="5"/>
      <c r="G119" s="60"/>
      <c r="H119" s="60"/>
      <c r="I119" s="60"/>
      <c r="J119" s="60"/>
      <c r="K119" s="60"/>
      <c r="L119" s="60"/>
      <c r="M119" s="5"/>
      <c r="N119" s="5"/>
      <c r="O119" s="5"/>
      <c r="P119" s="62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9"/>
      <c r="AF119" s="59"/>
      <c r="AG119" s="59"/>
    </row>
    <row r="120" ht="18.0" customHeight="1">
      <c r="A120" s="5"/>
      <c r="B120" s="5"/>
      <c r="C120" s="5"/>
      <c r="D120" s="5"/>
      <c r="E120" s="5"/>
      <c r="F120" s="5"/>
      <c r="G120" s="60"/>
      <c r="H120" s="60"/>
      <c r="I120" s="60"/>
      <c r="J120" s="60"/>
      <c r="K120" s="60"/>
      <c r="L120" s="60"/>
      <c r="M120" s="5"/>
      <c r="N120" s="5"/>
      <c r="O120" s="5"/>
      <c r="P120" s="62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9"/>
      <c r="AF120" s="59"/>
      <c r="AG120" s="59"/>
    </row>
    <row r="121" ht="18.0" customHeight="1">
      <c r="A121" s="5"/>
      <c r="B121" s="5"/>
      <c r="C121" s="5"/>
      <c r="D121" s="5"/>
      <c r="E121" s="5"/>
      <c r="F121" s="5"/>
      <c r="G121" s="60"/>
      <c r="H121" s="60"/>
      <c r="I121" s="60"/>
      <c r="J121" s="60"/>
      <c r="K121" s="60"/>
      <c r="L121" s="60"/>
      <c r="M121" s="5"/>
      <c r="N121" s="5"/>
      <c r="O121" s="5"/>
      <c r="P121" s="62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9"/>
      <c r="AF121" s="59"/>
      <c r="AG121" s="59"/>
    </row>
    <row r="122" ht="18.0" customHeight="1">
      <c r="A122" s="5"/>
      <c r="B122" s="5"/>
      <c r="C122" s="5"/>
      <c r="D122" s="5"/>
      <c r="E122" s="5"/>
      <c r="F122" s="5"/>
      <c r="G122" s="60"/>
      <c r="H122" s="60"/>
      <c r="I122" s="60"/>
      <c r="J122" s="60"/>
      <c r="K122" s="60"/>
      <c r="L122" s="60"/>
      <c r="M122" s="5"/>
      <c r="N122" s="5"/>
      <c r="O122" s="5"/>
      <c r="P122" s="62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9"/>
      <c r="AF122" s="59"/>
      <c r="AG122" s="59"/>
    </row>
    <row r="123" ht="18.0" customHeight="1">
      <c r="A123" s="5"/>
      <c r="B123" s="5"/>
      <c r="C123" s="5"/>
      <c r="D123" s="5"/>
      <c r="E123" s="5"/>
      <c r="F123" s="5"/>
      <c r="G123" s="60"/>
      <c r="H123" s="60"/>
      <c r="I123" s="60"/>
      <c r="J123" s="60"/>
      <c r="K123" s="60"/>
      <c r="L123" s="60"/>
      <c r="M123" s="5"/>
      <c r="N123" s="5"/>
      <c r="O123" s="5"/>
      <c r="P123" s="62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9"/>
      <c r="AF123" s="59"/>
      <c r="AG123" s="59"/>
    </row>
    <row r="124" ht="18.0" customHeight="1">
      <c r="A124" s="5"/>
      <c r="B124" s="5"/>
      <c r="C124" s="5"/>
      <c r="D124" s="5"/>
      <c r="E124" s="5"/>
      <c r="F124" s="5"/>
      <c r="G124" s="60"/>
      <c r="H124" s="60"/>
      <c r="I124" s="60"/>
      <c r="J124" s="60"/>
      <c r="K124" s="60"/>
      <c r="L124" s="60"/>
      <c r="M124" s="5"/>
      <c r="N124" s="5"/>
      <c r="O124" s="5"/>
      <c r="P124" s="62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9"/>
      <c r="AF124" s="59"/>
      <c r="AG124" s="59"/>
    </row>
    <row r="125" ht="18.0" customHeight="1">
      <c r="A125" s="5"/>
      <c r="B125" s="5"/>
      <c r="C125" s="5"/>
      <c r="D125" s="5"/>
      <c r="E125" s="5"/>
      <c r="F125" s="5"/>
      <c r="G125" s="60"/>
      <c r="H125" s="60"/>
      <c r="I125" s="60"/>
      <c r="J125" s="60"/>
      <c r="K125" s="60"/>
      <c r="L125" s="60"/>
      <c r="M125" s="5"/>
      <c r="N125" s="5"/>
      <c r="O125" s="5"/>
      <c r="P125" s="62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9"/>
      <c r="AF125" s="59"/>
      <c r="AG125" s="59"/>
    </row>
    <row r="126" ht="18.0" customHeight="1">
      <c r="A126" s="5"/>
      <c r="B126" s="5"/>
      <c r="C126" s="5"/>
      <c r="D126" s="5"/>
      <c r="E126" s="5"/>
      <c r="F126" s="5"/>
      <c r="G126" s="60"/>
      <c r="H126" s="60"/>
      <c r="I126" s="60"/>
      <c r="J126" s="60"/>
      <c r="K126" s="60"/>
      <c r="L126" s="60"/>
      <c r="M126" s="5"/>
      <c r="N126" s="5"/>
      <c r="O126" s="5"/>
      <c r="P126" s="62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9"/>
      <c r="AF126" s="59"/>
      <c r="AG126" s="59"/>
    </row>
    <row r="127" ht="18.0" customHeight="1">
      <c r="A127" s="5"/>
      <c r="B127" s="5"/>
      <c r="C127" s="5"/>
      <c r="D127" s="5"/>
      <c r="E127" s="5"/>
      <c r="F127" s="5"/>
      <c r="G127" s="60"/>
      <c r="H127" s="60"/>
      <c r="I127" s="60"/>
      <c r="J127" s="60"/>
      <c r="K127" s="60"/>
      <c r="L127" s="60"/>
      <c r="M127" s="5"/>
      <c r="N127" s="5"/>
      <c r="O127" s="5"/>
      <c r="P127" s="62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9"/>
      <c r="AF127" s="59"/>
      <c r="AG127" s="59"/>
    </row>
    <row r="128" ht="18.0" customHeight="1">
      <c r="A128" s="5"/>
      <c r="B128" s="5"/>
      <c r="C128" s="5"/>
      <c r="D128" s="5"/>
      <c r="E128" s="5"/>
      <c r="F128" s="5"/>
      <c r="G128" s="60"/>
      <c r="H128" s="60"/>
      <c r="I128" s="60"/>
      <c r="J128" s="60"/>
      <c r="K128" s="60"/>
      <c r="L128" s="60"/>
      <c r="M128" s="5"/>
      <c r="N128" s="5"/>
      <c r="O128" s="5"/>
      <c r="P128" s="62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9"/>
      <c r="AF128" s="59"/>
      <c r="AG128" s="59"/>
    </row>
    <row r="129" ht="18.0" customHeight="1">
      <c r="A129" s="5"/>
      <c r="B129" s="5"/>
      <c r="C129" s="5"/>
      <c r="D129" s="5"/>
      <c r="E129" s="5"/>
      <c r="F129" s="5"/>
      <c r="G129" s="60"/>
      <c r="H129" s="60"/>
      <c r="I129" s="60"/>
      <c r="J129" s="60"/>
      <c r="K129" s="60"/>
      <c r="L129" s="60"/>
      <c r="M129" s="5"/>
      <c r="N129" s="5"/>
      <c r="O129" s="5"/>
      <c r="P129" s="62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9"/>
      <c r="AF129" s="59"/>
      <c r="AG129" s="59"/>
    </row>
    <row r="130" ht="18.0" customHeight="1">
      <c r="A130" s="5"/>
      <c r="B130" s="5"/>
      <c r="C130" s="5"/>
      <c r="D130" s="5"/>
      <c r="E130" s="5"/>
      <c r="F130" s="5"/>
      <c r="G130" s="60"/>
      <c r="H130" s="60"/>
      <c r="I130" s="60"/>
      <c r="J130" s="60"/>
      <c r="K130" s="60"/>
      <c r="L130" s="60"/>
      <c r="M130" s="5"/>
      <c r="N130" s="5"/>
      <c r="O130" s="5"/>
      <c r="P130" s="62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9"/>
      <c r="AF130" s="59"/>
      <c r="AG130" s="59"/>
    </row>
    <row r="131" ht="18.0" customHeight="1">
      <c r="A131" s="5"/>
      <c r="B131" s="5"/>
      <c r="C131" s="5"/>
      <c r="D131" s="5"/>
      <c r="E131" s="5"/>
      <c r="F131" s="5"/>
      <c r="G131" s="60"/>
      <c r="H131" s="60"/>
      <c r="I131" s="60"/>
      <c r="J131" s="60"/>
      <c r="K131" s="60"/>
      <c r="L131" s="60"/>
      <c r="M131" s="5"/>
      <c r="N131" s="5"/>
      <c r="O131" s="5"/>
      <c r="P131" s="62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9"/>
      <c r="AF131" s="59"/>
      <c r="AG131" s="59"/>
    </row>
    <row r="132" ht="18.0" customHeight="1">
      <c r="A132" s="5"/>
      <c r="B132" s="5"/>
      <c r="C132" s="5"/>
      <c r="D132" s="5"/>
      <c r="E132" s="5"/>
      <c r="F132" s="5"/>
      <c r="G132" s="60"/>
      <c r="H132" s="60"/>
      <c r="I132" s="60"/>
      <c r="J132" s="60"/>
      <c r="K132" s="60"/>
      <c r="L132" s="60"/>
      <c r="M132" s="5"/>
      <c r="N132" s="5"/>
      <c r="O132" s="5"/>
      <c r="P132" s="62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9"/>
      <c r="AF132" s="59"/>
      <c r="AG132" s="59"/>
    </row>
    <row r="133" ht="18.0" customHeight="1">
      <c r="A133" s="5"/>
      <c r="B133" s="5"/>
      <c r="C133" s="5"/>
      <c r="D133" s="5"/>
      <c r="E133" s="5"/>
      <c r="F133" s="5"/>
      <c r="G133" s="60"/>
      <c r="H133" s="60"/>
      <c r="I133" s="60"/>
      <c r="J133" s="60"/>
      <c r="K133" s="60"/>
      <c r="L133" s="60"/>
      <c r="M133" s="5"/>
      <c r="N133" s="5"/>
      <c r="O133" s="5"/>
      <c r="P133" s="62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9"/>
      <c r="AF133" s="59"/>
      <c r="AG133" s="59"/>
    </row>
    <row r="134" ht="18.0" customHeight="1">
      <c r="A134" s="5"/>
      <c r="B134" s="5"/>
      <c r="C134" s="5"/>
      <c r="D134" s="5"/>
      <c r="E134" s="5"/>
      <c r="F134" s="5"/>
      <c r="G134" s="60"/>
      <c r="H134" s="60"/>
      <c r="I134" s="60"/>
      <c r="J134" s="60"/>
      <c r="K134" s="60"/>
      <c r="L134" s="60"/>
      <c r="M134" s="5"/>
      <c r="N134" s="5"/>
      <c r="O134" s="5"/>
      <c r="P134" s="62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9"/>
      <c r="AF134" s="59"/>
      <c r="AG134" s="59"/>
    </row>
    <row r="135" ht="18.0" customHeight="1">
      <c r="A135" s="5"/>
      <c r="B135" s="5"/>
      <c r="C135" s="5"/>
      <c r="D135" s="5"/>
      <c r="E135" s="5"/>
      <c r="F135" s="5"/>
      <c r="G135" s="60"/>
      <c r="H135" s="60"/>
      <c r="I135" s="60"/>
      <c r="J135" s="60"/>
      <c r="K135" s="60"/>
      <c r="L135" s="60"/>
      <c r="M135" s="5"/>
      <c r="N135" s="5"/>
      <c r="O135" s="5"/>
      <c r="P135" s="62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9"/>
      <c r="AF135" s="59"/>
      <c r="AG135" s="59"/>
    </row>
    <row r="136" ht="18.0" customHeight="1">
      <c r="A136" s="5"/>
      <c r="B136" s="5"/>
      <c r="C136" s="5"/>
      <c r="D136" s="5"/>
      <c r="E136" s="5"/>
      <c r="F136" s="5"/>
      <c r="G136" s="60"/>
      <c r="H136" s="60"/>
      <c r="I136" s="60"/>
      <c r="J136" s="60"/>
      <c r="K136" s="60"/>
      <c r="L136" s="60"/>
      <c r="M136" s="5"/>
      <c r="N136" s="5"/>
      <c r="O136" s="5"/>
      <c r="P136" s="62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9"/>
      <c r="AF136" s="59"/>
      <c r="AG136" s="59"/>
    </row>
    <row r="137" ht="18.0" customHeight="1">
      <c r="A137" s="5"/>
      <c r="B137" s="5"/>
      <c r="C137" s="5"/>
      <c r="D137" s="5"/>
      <c r="E137" s="5"/>
      <c r="F137" s="5"/>
      <c r="G137" s="60"/>
      <c r="H137" s="60"/>
      <c r="I137" s="60"/>
      <c r="J137" s="60"/>
      <c r="K137" s="60"/>
      <c r="L137" s="60"/>
      <c r="M137" s="5"/>
      <c r="N137" s="5"/>
      <c r="O137" s="5"/>
      <c r="P137" s="62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9"/>
      <c r="AF137" s="59"/>
      <c r="AG137" s="59"/>
    </row>
    <row r="138" ht="18.0" customHeight="1">
      <c r="A138" s="5"/>
      <c r="B138" s="5"/>
      <c r="C138" s="5"/>
      <c r="D138" s="5"/>
      <c r="E138" s="5"/>
      <c r="F138" s="5"/>
      <c r="G138" s="60"/>
      <c r="H138" s="60"/>
      <c r="I138" s="60"/>
      <c r="J138" s="60"/>
      <c r="K138" s="60"/>
      <c r="L138" s="60"/>
      <c r="M138" s="5"/>
      <c r="N138" s="5"/>
      <c r="O138" s="5"/>
      <c r="P138" s="62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9"/>
      <c r="AF138" s="59"/>
      <c r="AG138" s="59"/>
    </row>
    <row r="139" ht="18.0" customHeight="1">
      <c r="A139" s="5"/>
      <c r="B139" s="5"/>
      <c r="C139" s="5"/>
      <c r="D139" s="5"/>
      <c r="E139" s="5"/>
      <c r="F139" s="5"/>
      <c r="G139" s="60"/>
      <c r="H139" s="60"/>
      <c r="I139" s="60"/>
      <c r="J139" s="60"/>
      <c r="K139" s="60"/>
      <c r="L139" s="60"/>
      <c r="M139" s="5"/>
      <c r="N139" s="5"/>
      <c r="O139" s="5"/>
      <c r="P139" s="62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9"/>
      <c r="AF139" s="59"/>
      <c r="AG139" s="59"/>
    </row>
    <row r="140" ht="18.0" customHeight="1">
      <c r="A140" s="5"/>
      <c r="B140" s="5"/>
      <c r="C140" s="5"/>
      <c r="D140" s="5"/>
      <c r="E140" s="5"/>
      <c r="F140" s="5"/>
      <c r="G140" s="60"/>
      <c r="H140" s="60"/>
      <c r="I140" s="60"/>
      <c r="J140" s="60"/>
      <c r="K140" s="60"/>
      <c r="L140" s="60"/>
      <c r="M140" s="5"/>
      <c r="N140" s="5"/>
      <c r="O140" s="5"/>
      <c r="P140" s="62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9"/>
      <c r="AF140" s="59"/>
      <c r="AG140" s="59"/>
    </row>
    <row r="141" ht="18.0" customHeight="1">
      <c r="A141" s="5"/>
      <c r="B141" s="5"/>
      <c r="C141" s="5"/>
      <c r="D141" s="5"/>
      <c r="E141" s="5"/>
      <c r="F141" s="5"/>
      <c r="G141" s="60"/>
      <c r="H141" s="60"/>
      <c r="I141" s="60"/>
      <c r="J141" s="60"/>
      <c r="K141" s="60"/>
      <c r="L141" s="60"/>
      <c r="M141" s="5"/>
      <c r="N141" s="5"/>
      <c r="O141" s="5"/>
      <c r="P141" s="62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9"/>
      <c r="AF141" s="59"/>
      <c r="AG141" s="59"/>
    </row>
    <row r="142" ht="18.0" customHeight="1">
      <c r="A142" s="5"/>
      <c r="B142" s="5"/>
      <c r="C142" s="5"/>
      <c r="D142" s="5"/>
      <c r="E142" s="5"/>
      <c r="F142" s="5"/>
      <c r="G142" s="60"/>
      <c r="H142" s="60"/>
      <c r="I142" s="60"/>
      <c r="J142" s="60"/>
      <c r="K142" s="60"/>
      <c r="L142" s="60"/>
      <c r="M142" s="5"/>
      <c r="N142" s="5"/>
      <c r="O142" s="5"/>
      <c r="P142" s="62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9"/>
      <c r="AF142" s="59"/>
      <c r="AG142" s="59"/>
    </row>
    <row r="143" ht="18.0" customHeight="1">
      <c r="A143" s="5"/>
      <c r="B143" s="5"/>
      <c r="C143" s="5"/>
      <c r="D143" s="5"/>
      <c r="E143" s="5"/>
      <c r="F143" s="5"/>
      <c r="G143" s="60"/>
      <c r="H143" s="60"/>
      <c r="I143" s="60"/>
      <c r="J143" s="60"/>
      <c r="K143" s="60"/>
      <c r="L143" s="60"/>
      <c r="M143" s="5"/>
      <c r="N143" s="5"/>
      <c r="O143" s="5"/>
      <c r="P143" s="62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9"/>
      <c r="AF143" s="59"/>
      <c r="AG143" s="59"/>
    </row>
    <row r="144" ht="18.0" customHeight="1">
      <c r="A144" s="5"/>
      <c r="B144" s="5"/>
      <c r="C144" s="5"/>
      <c r="D144" s="5"/>
      <c r="E144" s="5"/>
      <c r="F144" s="5"/>
      <c r="G144" s="60"/>
      <c r="H144" s="60"/>
      <c r="I144" s="60"/>
      <c r="J144" s="60"/>
      <c r="K144" s="60"/>
      <c r="L144" s="60"/>
      <c r="M144" s="5"/>
      <c r="N144" s="5"/>
      <c r="O144" s="5"/>
      <c r="P144" s="62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9"/>
      <c r="AF144" s="59"/>
      <c r="AG144" s="59"/>
    </row>
    <row r="145" ht="18.0" customHeight="1">
      <c r="A145" s="5"/>
      <c r="B145" s="5"/>
      <c r="C145" s="5"/>
      <c r="D145" s="5"/>
      <c r="E145" s="5"/>
      <c r="F145" s="5"/>
      <c r="G145" s="60"/>
      <c r="H145" s="60"/>
      <c r="I145" s="60"/>
      <c r="J145" s="60"/>
      <c r="K145" s="60"/>
      <c r="L145" s="60"/>
      <c r="M145" s="5"/>
      <c r="N145" s="5"/>
      <c r="O145" s="5"/>
      <c r="P145" s="62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9"/>
      <c r="AF145" s="59"/>
      <c r="AG145" s="59"/>
    </row>
    <row r="146" ht="18.0" customHeight="1">
      <c r="A146" s="5"/>
      <c r="B146" s="5"/>
      <c r="C146" s="5"/>
      <c r="D146" s="5"/>
      <c r="E146" s="5"/>
      <c r="F146" s="5"/>
      <c r="G146" s="60"/>
      <c r="H146" s="60"/>
      <c r="I146" s="60"/>
      <c r="J146" s="60"/>
      <c r="K146" s="60"/>
      <c r="L146" s="60"/>
      <c r="M146" s="5"/>
      <c r="N146" s="5"/>
      <c r="O146" s="5"/>
      <c r="P146" s="62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9"/>
      <c r="AF146" s="59"/>
      <c r="AG146" s="59"/>
    </row>
    <row r="147" ht="18.0" customHeight="1">
      <c r="A147" s="5"/>
      <c r="B147" s="5"/>
      <c r="C147" s="5"/>
      <c r="D147" s="5"/>
      <c r="E147" s="5"/>
      <c r="F147" s="5"/>
      <c r="G147" s="60"/>
      <c r="H147" s="60"/>
      <c r="I147" s="60"/>
      <c r="J147" s="60"/>
      <c r="K147" s="60"/>
      <c r="L147" s="60"/>
      <c r="M147" s="5"/>
      <c r="N147" s="5"/>
      <c r="O147" s="5"/>
      <c r="P147" s="62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9"/>
      <c r="AF147" s="59"/>
      <c r="AG147" s="59"/>
    </row>
    <row r="148" ht="18.0" customHeight="1">
      <c r="A148" s="5"/>
      <c r="B148" s="5"/>
      <c r="C148" s="5"/>
      <c r="D148" s="5"/>
      <c r="E148" s="5"/>
      <c r="F148" s="5"/>
      <c r="G148" s="60"/>
      <c r="H148" s="60"/>
      <c r="I148" s="60"/>
      <c r="J148" s="60"/>
      <c r="K148" s="60"/>
      <c r="L148" s="60"/>
      <c r="M148" s="5"/>
      <c r="N148" s="5"/>
      <c r="O148" s="5"/>
      <c r="P148" s="62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9"/>
      <c r="AF148" s="59"/>
      <c r="AG148" s="59"/>
    </row>
    <row r="149" ht="18.0" customHeight="1">
      <c r="A149" s="5"/>
      <c r="B149" s="5"/>
      <c r="C149" s="5"/>
      <c r="D149" s="5"/>
      <c r="E149" s="5"/>
      <c r="F149" s="5"/>
      <c r="G149" s="60"/>
      <c r="H149" s="60"/>
      <c r="I149" s="60"/>
      <c r="J149" s="60"/>
      <c r="K149" s="60"/>
      <c r="L149" s="60"/>
      <c r="M149" s="5"/>
      <c r="N149" s="5"/>
      <c r="O149" s="5"/>
      <c r="P149" s="62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9"/>
      <c r="AF149" s="59"/>
      <c r="AG149" s="59"/>
    </row>
    <row r="150" ht="18.0" customHeight="1">
      <c r="A150" s="5"/>
      <c r="B150" s="5"/>
      <c r="C150" s="5"/>
      <c r="D150" s="5"/>
      <c r="E150" s="5"/>
      <c r="F150" s="5"/>
      <c r="G150" s="60"/>
      <c r="H150" s="60"/>
      <c r="I150" s="60"/>
      <c r="J150" s="60"/>
      <c r="K150" s="60"/>
      <c r="L150" s="60"/>
      <c r="M150" s="5"/>
      <c r="N150" s="5"/>
      <c r="O150" s="5"/>
      <c r="P150" s="62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9"/>
      <c r="AF150" s="59"/>
      <c r="AG150" s="59"/>
    </row>
    <row r="151" ht="18.0" customHeight="1">
      <c r="A151" s="5"/>
      <c r="B151" s="5"/>
      <c r="C151" s="5"/>
      <c r="D151" s="5"/>
      <c r="E151" s="5"/>
      <c r="F151" s="5"/>
      <c r="G151" s="60"/>
      <c r="H151" s="60"/>
      <c r="I151" s="60"/>
      <c r="J151" s="60"/>
      <c r="K151" s="60"/>
      <c r="L151" s="60"/>
      <c r="M151" s="5"/>
      <c r="N151" s="5"/>
      <c r="O151" s="5"/>
      <c r="P151" s="62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9"/>
      <c r="AF151" s="59"/>
      <c r="AG151" s="59"/>
    </row>
    <row r="152" ht="18.0" customHeight="1">
      <c r="A152" s="5"/>
      <c r="B152" s="5"/>
      <c r="C152" s="5"/>
      <c r="D152" s="5"/>
      <c r="E152" s="5"/>
      <c r="F152" s="5"/>
      <c r="G152" s="60"/>
      <c r="H152" s="60"/>
      <c r="I152" s="60"/>
      <c r="J152" s="60"/>
      <c r="K152" s="60"/>
      <c r="L152" s="60"/>
      <c r="M152" s="5"/>
      <c r="N152" s="5"/>
      <c r="O152" s="5"/>
      <c r="P152" s="62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9"/>
      <c r="AF152" s="59"/>
      <c r="AG152" s="59"/>
    </row>
    <row r="153" ht="18.0" customHeight="1">
      <c r="A153" s="5"/>
      <c r="B153" s="5"/>
      <c r="C153" s="5"/>
      <c r="D153" s="5"/>
      <c r="E153" s="5"/>
      <c r="F153" s="5"/>
      <c r="G153" s="60"/>
      <c r="H153" s="60"/>
      <c r="I153" s="60"/>
      <c r="J153" s="60"/>
      <c r="K153" s="60"/>
      <c r="L153" s="60"/>
      <c r="M153" s="5"/>
      <c r="N153" s="5"/>
      <c r="O153" s="5"/>
      <c r="P153" s="62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9"/>
      <c r="AF153" s="59"/>
      <c r="AG153" s="59"/>
    </row>
    <row r="154" ht="18.0" customHeight="1">
      <c r="A154" s="5"/>
      <c r="B154" s="5"/>
      <c r="C154" s="5"/>
      <c r="D154" s="5"/>
      <c r="E154" s="5"/>
      <c r="F154" s="5"/>
      <c r="G154" s="60"/>
      <c r="H154" s="60"/>
      <c r="I154" s="60"/>
      <c r="J154" s="60"/>
      <c r="K154" s="60"/>
      <c r="L154" s="60"/>
      <c r="M154" s="5"/>
      <c r="N154" s="5"/>
      <c r="O154" s="5"/>
      <c r="P154" s="62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9"/>
      <c r="AF154" s="59"/>
      <c r="AG154" s="59"/>
    </row>
    <row r="155" ht="18.0" customHeight="1">
      <c r="A155" s="5"/>
      <c r="B155" s="5"/>
      <c r="C155" s="5"/>
      <c r="D155" s="5"/>
      <c r="E155" s="5"/>
      <c r="F155" s="5"/>
      <c r="G155" s="60"/>
      <c r="H155" s="60"/>
      <c r="I155" s="60"/>
      <c r="J155" s="60"/>
      <c r="K155" s="60"/>
      <c r="L155" s="60"/>
      <c r="M155" s="5"/>
      <c r="N155" s="5"/>
      <c r="O155" s="5"/>
      <c r="P155" s="62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9"/>
      <c r="AF155" s="59"/>
      <c r="AG155" s="59"/>
    </row>
    <row r="156" ht="18.0" customHeight="1">
      <c r="A156" s="5"/>
      <c r="B156" s="5"/>
      <c r="C156" s="5"/>
      <c r="D156" s="5"/>
      <c r="E156" s="5"/>
      <c r="F156" s="5"/>
      <c r="G156" s="60"/>
      <c r="H156" s="60"/>
      <c r="I156" s="60"/>
      <c r="J156" s="60"/>
      <c r="K156" s="60"/>
      <c r="L156" s="60"/>
      <c r="M156" s="5"/>
      <c r="N156" s="5"/>
      <c r="O156" s="5"/>
      <c r="P156" s="62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9"/>
      <c r="AF156" s="59"/>
      <c r="AG156" s="59"/>
    </row>
    <row r="157" ht="18.0" customHeight="1">
      <c r="A157" s="5"/>
      <c r="B157" s="5"/>
      <c r="C157" s="5"/>
      <c r="D157" s="5"/>
      <c r="E157" s="5"/>
      <c r="F157" s="5"/>
      <c r="G157" s="60"/>
      <c r="H157" s="60"/>
      <c r="I157" s="60"/>
      <c r="J157" s="60"/>
      <c r="K157" s="60"/>
      <c r="L157" s="60"/>
      <c r="M157" s="5"/>
      <c r="N157" s="5"/>
      <c r="O157" s="5"/>
      <c r="P157" s="62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9"/>
      <c r="AF157" s="59"/>
      <c r="AG157" s="59"/>
    </row>
    <row r="158" ht="18.0" customHeight="1">
      <c r="A158" s="5"/>
      <c r="B158" s="5"/>
      <c r="C158" s="5"/>
      <c r="D158" s="5"/>
      <c r="E158" s="5"/>
      <c r="F158" s="5"/>
      <c r="G158" s="60"/>
      <c r="H158" s="60"/>
      <c r="I158" s="60"/>
      <c r="J158" s="60"/>
      <c r="K158" s="60"/>
      <c r="L158" s="60"/>
      <c r="M158" s="5"/>
      <c r="N158" s="5"/>
      <c r="O158" s="5"/>
      <c r="P158" s="62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9"/>
      <c r="AF158" s="59"/>
      <c r="AG158" s="59"/>
    </row>
    <row r="159" ht="18.0" customHeight="1">
      <c r="A159" s="5"/>
      <c r="B159" s="5"/>
      <c r="C159" s="5"/>
      <c r="D159" s="5"/>
      <c r="E159" s="5"/>
      <c r="F159" s="5"/>
      <c r="G159" s="60"/>
      <c r="H159" s="60"/>
      <c r="I159" s="60"/>
      <c r="J159" s="60"/>
      <c r="K159" s="60"/>
      <c r="L159" s="60"/>
      <c r="M159" s="5"/>
      <c r="N159" s="5"/>
      <c r="O159" s="5"/>
      <c r="P159" s="62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9"/>
      <c r="AF159" s="59"/>
      <c r="AG159" s="59"/>
    </row>
    <row r="160" ht="18.0" customHeight="1">
      <c r="A160" s="5"/>
      <c r="B160" s="5"/>
      <c r="C160" s="5"/>
      <c r="D160" s="5"/>
      <c r="E160" s="5"/>
      <c r="F160" s="5"/>
      <c r="G160" s="60"/>
      <c r="H160" s="60"/>
      <c r="I160" s="60"/>
      <c r="J160" s="60"/>
      <c r="K160" s="60"/>
      <c r="L160" s="60"/>
      <c r="M160" s="5"/>
      <c r="N160" s="5"/>
      <c r="O160" s="5"/>
      <c r="P160" s="62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9"/>
      <c r="AF160" s="59"/>
      <c r="AG160" s="59"/>
    </row>
    <row r="161" ht="18.0" customHeight="1">
      <c r="A161" s="5"/>
      <c r="B161" s="5"/>
      <c r="C161" s="5"/>
      <c r="D161" s="5"/>
      <c r="E161" s="5"/>
      <c r="F161" s="5"/>
      <c r="G161" s="60"/>
      <c r="H161" s="60"/>
      <c r="I161" s="60"/>
      <c r="J161" s="60"/>
      <c r="K161" s="60"/>
      <c r="L161" s="60"/>
      <c r="M161" s="5"/>
      <c r="N161" s="5"/>
      <c r="O161" s="5"/>
      <c r="P161" s="62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9"/>
      <c r="AF161" s="59"/>
      <c r="AG161" s="59"/>
    </row>
    <row r="162" ht="18.0" customHeight="1">
      <c r="A162" s="5"/>
      <c r="B162" s="5"/>
      <c r="C162" s="5"/>
      <c r="D162" s="5"/>
      <c r="E162" s="5"/>
      <c r="F162" s="5"/>
      <c r="G162" s="60"/>
      <c r="H162" s="60"/>
      <c r="I162" s="60"/>
      <c r="J162" s="60"/>
      <c r="K162" s="60"/>
      <c r="L162" s="60"/>
      <c r="M162" s="5"/>
      <c r="N162" s="5"/>
      <c r="O162" s="5"/>
      <c r="P162" s="62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9"/>
      <c r="AF162" s="59"/>
      <c r="AG162" s="59"/>
    </row>
    <row r="163" ht="18.0" customHeight="1">
      <c r="A163" s="5"/>
      <c r="B163" s="5"/>
      <c r="C163" s="5"/>
      <c r="D163" s="5"/>
      <c r="E163" s="5"/>
      <c r="F163" s="5"/>
      <c r="G163" s="60"/>
      <c r="H163" s="60"/>
      <c r="I163" s="60"/>
      <c r="J163" s="60"/>
      <c r="K163" s="60"/>
      <c r="L163" s="60"/>
      <c r="M163" s="5"/>
      <c r="N163" s="5"/>
      <c r="O163" s="5"/>
      <c r="P163" s="62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9"/>
      <c r="AF163" s="59"/>
      <c r="AG163" s="59"/>
    </row>
    <row r="164" ht="18.0" customHeight="1">
      <c r="A164" s="5"/>
      <c r="B164" s="5"/>
      <c r="C164" s="5"/>
      <c r="D164" s="5"/>
      <c r="E164" s="5"/>
      <c r="F164" s="5"/>
      <c r="G164" s="60"/>
      <c r="H164" s="60"/>
      <c r="I164" s="60"/>
      <c r="J164" s="60"/>
      <c r="K164" s="60"/>
      <c r="L164" s="60"/>
      <c r="M164" s="5"/>
      <c r="N164" s="5"/>
      <c r="O164" s="5"/>
      <c r="P164" s="62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9"/>
      <c r="AF164" s="59"/>
      <c r="AG164" s="59"/>
    </row>
    <row r="165" ht="18.0" customHeight="1">
      <c r="A165" s="5"/>
      <c r="B165" s="5"/>
      <c r="C165" s="5"/>
      <c r="D165" s="5"/>
      <c r="E165" s="5"/>
      <c r="F165" s="5"/>
      <c r="G165" s="60"/>
      <c r="H165" s="60"/>
      <c r="I165" s="60"/>
      <c r="J165" s="60"/>
      <c r="K165" s="60"/>
      <c r="L165" s="60"/>
      <c r="M165" s="5"/>
      <c r="N165" s="5"/>
      <c r="O165" s="5"/>
      <c r="P165" s="62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9"/>
      <c r="AF165" s="59"/>
      <c r="AG165" s="59"/>
    </row>
    <row r="166" ht="18.0" customHeight="1">
      <c r="A166" s="5"/>
      <c r="B166" s="5"/>
      <c r="C166" s="5"/>
      <c r="D166" s="5"/>
      <c r="E166" s="5"/>
      <c r="F166" s="5"/>
      <c r="G166" s="60"/>
      <c r="H166" s="60"/>
      <c r="I166" s="60"/>
      <c r="J166" s="60"/>
      <c r="K166" s="60"/>
      <c r="L166" s="60"/>
      <c r="M166" s="5"/>
      <c r="N166" s="5"/>
      <c r="O166" s="5"/>
      <c r="P166" s="62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9"/>
      <c r="AF166" s="59"/>
      <c r="AG166" s="59"/>
    </row>
    <row r="167" ht="18.0" customHeight="1">
      <c r="A167" s="5"/>
      <c r="B167" s="5"/>
      <c r="C167" s="5"/>
      <c r="D167" s="5"/>
      <c r="E167" s="5"/>
      <c r="F167" s="5"/>
      <c r="G167" s="60"/>
      <c r="H167" s="60"/>
      <c r="I167" s="60"/>
      <c r="J167" s="60"/>
      <c r="K167" s="60"/>
      <c r="L167" s="60"/>
      <c r="M167" s="5"/>
      <c r="N167" s="5"/>
      <c r="O167" s="5"/>
      <c r="P167" s="62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9"/>
      <c r="AF167" s="59"/>
      <c r="AG167" s="59"/>
    </row>
    <row r="168" ht="18.0" customHeight="1">
      <c r="A168" s="5"/>
      <c r="B168" s="5"/>
      <c r="C168" s="5"/>
      <c r="D168" s="5"/>
      <c r="E168" s="5"/>
      <c r="F168" s="5"/>
      <c r="G168" s="60"/>
      <c r="H168" s="60"/>
      <c r="I168" s="60"/>
      <c r="J168" s="60"/>
      <c r="K168" s="60"/>
      <c r="L168" s="60"/>
      <c r="M168" s="5"/>
      <c r="N168" s="5"/>
      <c r="O168" s="5"/>
      <c r="P168" s="62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9"/>
      <c r="AF168" s="59"/>
      <c r="AG168" s="59"/>
    </row>
    <row r="169" ht="18.0" customHeight="1">
      <c r="A169" s="5"/>
      <c r="B169" s="5"/>
      <c r="C169" s="5"/>
      <c r="D169" s="5"/>
      <c r="E169" s="5"/>
      <c r="F169" s="5"/>
      <c r="G169" s="60"/>
      <c r="H169" s="60"/>
      <c r="I169" s="60"/>
      <c r="J169" s="60"/>
      <c r="K169" s="60"/>
      <c r="L169" s="60"/>
      <c r="M169" s="5"/>
      <c r="N169" s="5"/>
      <c r="O169" s="5"/>
      <c r="P169" s="62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9"/>
      <c r="AF169" s="59"/>
      <c r="AG169" s="59"/>
    </row>
    <row r="170" ht="18.0" customHeight="1">
      <c r="A170" s="5"/>
      <c r="B170" s="5"/>
      <c r="C170" s="5"/>
      <c r="D170" s="5"/>
      <c r="E170" s="5"/>
      <c r="F170" s="5"/>
      <c r="G170" s="60"/>
      <c r="H170" s="60"/>
      <c r="I170" s="60"/>
      <c r="J170" s="60"/>
      <c r="K170" s="60"/>
      <c r="L170" s="60"/>
      <c r="M170" s="5"/>
      <c r="N170" s="5"/>
      <c r="O170" s="5"/>
      <c r="P170" s="62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9"/>
      <c r="AF170" s="59"/>
      <c r="AG170" s="59"/>
    </row>
    <row r="171" ht="18.0" customHeight="1">
      <c r="A171" s="5"/>
      <c r="B171" s="5"/>
      <c r="C171" s="5"/>
      <c r="D171" s="5"/>
      <c r="E171" s="5"/>
      <c r="F171" s="5"/>
      <c r="G171" s="60"/>
      <c r="H171" s="60"/>
      <c r="I171" s="60"/>
      <c r="J171" s="60"/>
      <c r="K171" s="60"/>
      <c r="L171" s="60"/>
      <c r="M171" s="5"/>
      <c r="N171" s="5"/>
      <c r="O171" s="5"/>
      <c r="P171" s="62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9"/>
      <c r="AF171" s="59"/>
      <c r="AG171" s="59"/>
    </row>
    <row r="172" ht="18.0" customHeight="1">
      <c r="A172" s="5"/>
      <c r="B172" s="5"/>
      <c r="C172" s="5"/>
      <c r="D172" s="5"/>
      <c r="E172" s="5"/>
      <c r="F172" s="5"/>
      <c r="G172" s="60"/>
      <c r="H172" s="60"/>
      <c r="I172" s="60"/>
      <c r="J172" s="60"/>
      <c r="K172" s="60"/>
      <c r="L172" s="60"/>
      <c r="M172" s="5"/>
      <c r="N172" s="5"/>
      <c r="O172" s="5"/>
      <c r="P172" s="62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9"/>
      <c r="AF172" s="59"/>
      <c r="AG172" s="59"/>
    </row>
    <row r="173" ht="18.0" customHeight="1">
      <c r="A173" s="5"/>
      <c r="B173" s="5"/>
      <c r="C173" s="5"/>
      <c r="D173" s="5"/>
      <c r="E173" s="5"/>
      <c r="F173" s="5"/>
      <c r="G173" s="60"/>
      <c r="H173" s="60"/>
      <c r="I173" s="60"/>
      <c r="J173" s="60"/>
      <c r="K173" s="60"/>
      <c r="L173" s="60"/>
      <c r="M173" s="5"/>
      <c r="N173" s="5"/>
      <c r="O173" s="5"/>
      <c r="P173" s="62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9"/>
      <c r="AF173" s="59"/>
      <c r="AG173" s="59"/>
    </row>
    <row r="174" ht="18.0" customHeight="1">
      <c r="A174" s="5"/>
      <c r="B174" s="5"/>
      <c r="C174" s="5"/>
      <c r="D174" s="5"/>
      <c r="E174" s="5"/>
      <c r="F174" s="5"/>
      <c r="G174" s="60"/>
      <c r="H174" s="60"/>
      <c r="I174" s="60"/>
      <c r="J174" s="60"/>
      <c r="K174" s="60"/>
      <c r="L174" s="60"/>
      <c r="M174" s="5"/>
      <c r="N174" s="5"/>
      <c r="O174" s="5"/>
      <c r="P174" s="62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9"/>
      <c r="AF174" s="59"/>
      <c r="AG174" s="59"/>
    </row>
    <row r="175" ht="18.0" customHeight="1">
      <c r="A175" s="5"/>
      <c r="B175" s="5"/>
      <c r="C175" s="5"/>
      <c r="D175" s="5"/>
      <c r="E175" s="5"/>
      <c r="F175" s="5"/>
      <c r="G175" s="60"/>
      <c r="H175" s="60"/>
      <c r="I175" s="60"/>
      <c r="J175" s="60"/>
      <c r="K175" s="60"/>
      <c r="L175" s="60"/>
      <c r="M175" s="5"/>
      <c r="N175" s="5"/>
      <c r="O175" s="5"/>
      <c r="P175" s="62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9"/>
      <c r="AF175" s="59"/>
      <c r="AG175" s="59"/>
    </row>
    <row r="176" ht="18.0" customHeight="1">
      <c r="A176" s="5"/>
      <c r="B176" s="5"/>
      <c r="C176" s="5"/>
      <c r="D176" s="5"/>
      <c r="E176" s="5"/>
      <c r="F176" s="5"/>
      <c r="G176" s="60"/>
      <c r="H176" s="60"/>
      <c r="I176" s="60"/>
      <c r="J176" s="60"/>
      <c r="K176" s="60"/>
      <c r="L176" s="60"/>
      <c r="M176" s="5"/>
      <c r="N176" s="5"/>
      <c r="O176" s="5"/>
      <c r="P176" s="62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9"/>
      <c r="AF176" s="59"/>
      <c r="AG176" s="59"/>
    </row>
    <row r="177" ht="18.0" customHeight="1">
      <c r="A177" s="5"/>
      <c r="B177" s="5"/>
      <c r="C177" s="5"/>
      <c r="D177" s="5"/>
      <c r="E177" s="5"/>
      <c r="F177" s="5"/>
      <c r="G177" s="60"/>
      <c r="H177" s="60"/>
      <c r="I177" s="60"/>
      <c r="J177" s="60"/>
      <c r="K177" s="60"/>
      <c r="L177" s="60"/>
      <c r="M177" s="5"/>
      <c r="N177" s="5"/>
      <c r="O177" s="5"/>
      <c r="P177" s="62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9"/>
      <c r="AF177" s="59"/>
      <c r="AG177" s="59"/>
    </row>
    <row r="178" ht="18.0" customHeight="1">
      <c r="A178" s="5"/>
      <c r="B178" s="5"/>
      <c r="C178" s="5"/>
      <c r="D178" s="5"/>
      <c r="E178" s="5"/>
      <c r="F178" s="5"/>
      <c r="G178" s="60"/>
      <c r="H178" s="60"/>
      <c r="I178" s="60"/>
      <c r="J178" s="60"/>
      <c r="K178" s="60"/>
      <c r="L178" s="60"/>
      <c r="M178" s="5"/>
      <c r="N178" s="5"/>
      <c r="O178" s="5"/>
      <c r="P178" s="62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9"/>
      <c r="AF178" s="59"/>
      <c r="AG178" s="59"/>
    </row>
    <row r="179" ht="18.0" customHeight="1">
      <c r="A179" s="5"/>
      <c r="B179" s="5"/>
      <c r="C179" s="5"/>
      <c r="D179" s="5"/>
      <c r="E179" s="5"/>
      <c r="F179" s="5"/>
      <c r="G179" s="60"/>
      <c r="H179" s="60"/>
      <c r="I179" s="60"/>
      <c r="J179" s="60"/>
      <c r="K179" s="60"/>
      <c r="L179" s="60"/>
      <c r="M179" s="5"/>
      <c r="N179" s="5"/>
      <c r="O179" s="5"/>
      <c r="P179" s="62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9"/>
      <c r="AF179" s="59"/>
      <c r="AG179" s="59"/>
    </row>
    <row r="180" ht="18.0" customHeight="1">
      <c r="A180" s="5"/>
      <c r="B180" s="5"/>
      <c r="C180" s="5"/>
      <c r="D180" s="5"/>
      <c r="E180" s="5"/>
      <c r="F180" s="5"/>
      <c r="G180" s="60"/>
      <c r="H180" s="60"/>
      <c r="I180" s="60"/>
      <c r="J180" s="60"/>
      <c r="K180" s="60"/>
      <c r="L180" s="60"/>
      <c r="M180" s="5"/>
      <c r="N180" s="5"/>
      <c r="O180" s="5"/>
      <c r="P180" s="62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9"/>
      <c r="AF180" s="59"/>
      <c r="AG180" s="59"/>
    </row>
    <row r="181" ht="18.0" customHeight="1">
      <c r="A181" s="5"/>
      <c r="B181" s="5"/>
      <c r="C181" s="5"/>
      <c r="D181" s="5"/>
      <c r="E181" s="5"/>
      <c r="F181" s="5"/>
      <c r="G181" s="60"/>
      <c r="H181" s="60"/>
      <c r="I181" s="60"/>
      <c r="J181" s="60"/>
      <c r="K181" s="60"/>
      <c r="L181" s="60"/>
      <c r="M181" s="5"/>
      <c r="N181" s="5"/>
      <c r="O181" s="5"/>
      <c r="P181" s="62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9"/>
      <c r="AF181" s="59"/>
      <c r="AG181" s="59"/>
    </row>
    <row r="182" ht="18.0" customHeight="1">
      <c r="A182" s="5"/>
      <c r="B182" s="5"/>
      <c r="C182" s="5"/>
      <c r="D182" s="5"/>
      <c r="E182" s="5"/>
      <c r="F182" s="5"/>
      <c r="G182" s="60"/>
      <c r="H182" s="60"/>
      <c r="I182" s="60"/>
      <c r="J182" s="60"/>
      <c r="K182" s="60"/>
      <c r="L182" s="60"/>
      <c r="M182" s="5"/>
      <c r="N182" s="5"/>
      <c r="O182" s="5"/>
      <c r="P182" s="62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9"/>
      <c r="AF182" s="59"/>
      <c r="AG182" s="59"/>
    </row>
    <row r="183" ht="18.0" customHeight="1">
      <c r="A183" s="5"/>
      <c r="B183" s="5"/>
      <c r="C183" s="5"/>
      <c r="D183" s="5"/>
      <c r="E183" s="5"/>
      <c r="F183" s="5"/>
      <c r="G183" s="60"/>
      <c r="H183" s="60"/>
      <c r="I183" s="60"/>
      <c r="J183" s="60"/>
      <c r="K183" s="60"/>
      <c r="L183" s="60"/>
      <c r="M183" s="5"/>
      <c r="N183" s="5"/>
      <c r="O183" s="5"/>
      <c r="P183" s="62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9"/>
      <c r="AF183" s="59"/>
      <c r="AG183" s="59"/>
    </row>
    <row r="184" ht="18.0" customHeight="1">
      <c r="A184" s="5"/>
      <c r="B184" s="5"/>
      <c r="C184" s="5"/>
      <c r="D184" s="5"/>
      <c r="E184" s="5"/>
      <c r="F184" s="5"/>
      <c r="G184" s="60"/>
      <c r="H184" s="60"/>
      <c r="I184" s="60"/>
      <c r="J184" s="60"/>
      <c r="K184" s="60"/>
      <c r="L184" s="60"/>
      <c r="M184" s="5"/>
      <c r="N184" s="5"/>
      <c r="O184" s="5"/>
      <c r="P184" s="62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9"/>
      <c r="AF184" s="59"/>
      <c r="AG184" s="59"/>
    </row>
    <row r="185" ht="18.0" customHeight="1">
      <c r="A185" s="5"/>
      <c r="B185" s="5"/>
      <c r="C185" s="5"/>
      <c r="D185" s="5"/>
      <c r="E185" s="5"/>
      <c r="F185" s="5"/>
      <c r="G185" s="60"/>
      <c r="H185" s="60"/>
      <c r="I185" s="60"/>
      <c r="J185" s="60"/>
      <c r="K185" s="60"/>
      <c r="L185" s="60"/>
      <c r="M185" s="5"/>
      <c r="N185" s="5"/>
      <c r="O185" s="5"/>
      <c r="P185" s="62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9"/>
      <c r="AF185" s="59"/>
      <c r="AG185" s="59"/>
    </row>
    <row r="186" ht="18.0" customHeight="1">
      <c r="A186" s="5"/>
      <c r="B186" s="5"/>
      <c r="C186" s="5"/>
      <c r="D186" s="5"/>
      <c r="E186" s="5"/>
      <c r="F186" s="5"/>
      <c r="G186" s="60"/>
      <c r="H186" s="60"/>
      <c r="I186" s="60"/>
      <c r="J186" s="60"/>
      <c r="K186" s="60"/>
      <c r="L186" s="60"/>
      <c r="M186" s="5"/>
      <c r="N186" s="5"/>
      <c r="O186" s="5"/>
      <c r="P186" s="62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9"/>
      <c r="AF186" s="59"/>
      <c r="AG186" s="59"/>
    </row>
    <row r="187" ht="18.0" customHeight="1">
      <c r="A187" s="5"/>
      <c r="B187" s="5"/>
      <c r="C187" s="5"/>
      <c r="D187" s="5"/>
      <c r="E187" s="5"/>
      <c r="F187" s="5"/>
      <c r="G187" s="60"/>
      <c r="H187" s="60"/>
      <c r="I187" s="60"/>
      <c r="J187" s="60"/>
      <c r="K187" s="60"/>
      <c r="L187" s="60"/>
      <c r="M187" s="5"/>
      <c r="N187" s="5"/>
      <c r="O187" s="5"/>
      <c r="P187" s="62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9"/>
      <c r="AF187" s="59"/>
      <c r="AG187" s="59"/>
    </row>
    <row r="188" ht="18.0" customHeight="1">
      <c r="A188" s="5"/>
      <c r="B188" s="5"/>
      <c r="C188" s="5"/>
      <c r="D188" s="5"/>
      <c r="E188" s="5"/>
      <c r="F188" s="5"/>
      <c r="G188" s="60"/>
      <c r="H188" s="60"/>
      <c r="I188" s="60"/>
      <c r="J188" s="60"/>
      <c r="K188" s="60"/>
      <c r="L188" s="60"/>
      <c r="M188" s="5"/>
      <c r="N188" s="5"/>
      <c r="O188" s="5"/>
      <c r="P188" s="62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9"/>
      <c r="AF188" s="59"/>
      <c r="AG188" s="59"/>
    </row>
    <row r="189" ht="18.0" customHeight="1">
      <c r="A189" s="5"/>
      <c r="B189" s="5"/>
      <c r="C189" s="5"/>
      <c r="D189" s="5"/>
      <c r="E189" s="5"/>
      <c r="F189" s="5"/>
      <c r="G189" s="60"/>
      <c r="H189" s="60"/>
      <c r="I189" s="60"/>
      <c r="J189" s="60"/>
      <c r="K189" s="60"/>
      <c r="L189" s="60"/>
      <c r="M189" s="5"/>
      <c r="N189" s="5"/>
      <c r="O189" s="5"/>
      <c r="P189" s="62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9"/>
      <c r="AF189" s="59"/>
      <c r="AG189" s="59"/>
    </row>
    <row r="190" ht="18.0" customHeight="1">
      <c r="A190" s="5"/>
      <c r="B190" s="5"/>
      <c r="C190" s="5"/>
      <c r="D190" s="5"/>
      <c r="E190" s="5"/>
      <c r="F190" s="5"/>
      <c r="G190" s="60"/>
      <c r="H190" s="60"/>
      <c r="I190" s="60"/>
      <c r="J190" s="60"/>
      <c r="K190" s="60"/>
      <c r="L190" s="60"/>
      <c r="M190" s="5"/>
      <c r="N190" s="5"/>
      <c r="O190" s="5"/>
      <c r="P190" s="62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9"/>
      <c r="AF190" s="59"/>
      <c r="AG190" s="59"/>
    </row>
    <row r="191" ht="18.0" customHeight="1">
      <c r="A191" s="5"/>
      <c r="B191" s="5"/>
      <c r="C191" s="5"/>
      <c r="D191" s="5"/>
      <c r="E191" s="5"/>
      <c r="F191" s="5"/>
      <c r="G191" s="60"/>
      <c r="H191" s="60"/>
      <c r="I191" s="60"/>
      <c r="J191" s="60"/>
      <c r="K191" s="60"/>
      <c r="L191" s="60"/>
      <c r="M191" s="5"/>
      <c r="N191" s="5"/>
      <c r="O191" s="5"/>
      <c r="P191" s="62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9"/>
      <c r="AF191" s="59"/>
      <c r="AG191" s="59"/>
    </row>
    <row r="192" ht="18.0" customHeight="1">
      <c r="A192" s="5"/>
      <c r="B192" s="5"/>
      <c r="C192" s="5"/>
      <c r="D192" s="5"/>
      <c r="E192" s="5"/>
      <c r="F192" s="5"/>
      <c r="G192" s="60"/>
      <c r="H192" s="60"/>
      <c r="I192" s="60"/>
      <c r="J192" s="60"/>
      <c r="K192" s="60"/>
      <c r="L192" s="60"/>
      <c r="M192" s="5"/>
      <c r="N192" s="5"/>
      <c r="O192" s="5"/>
      <c r="P192" s="62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9"/>
      <c r="AF192" s="59"/>
      <c r="AG192" s="59"/>
    </row>
    <row r="193" ht="18.0" customHeight="1">
      <c r="A193" s="5"/>
      <c r="B193" s="5"/>
      <c r="C193" s="5"/>
      <c r="D193" s="5"/>
      <c r="E193" s="5"/>
      <c r="F193" s="5"/>
      <c r="G193" s="60"/>
      <c r="H193" s="60"/>
      <c r="I193" s="60"/>
      <c r="J193" s="60"/>
      <c r="K193" s="60"/>
      <c r="L193" s="60"/>
      <c r="M193" s="5"/>
      <c r="N193" s="5"/>
      <c r="O193" s="5"/>
      <c r="P193" s="62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9"/>
      <c r="AF193" s="59"/>
      <c r="AG193" s="59"/>
    </row>
    <row r="194" ht="18.0" customHeight="1">
      <c r="A194" s="5"/>
      <c r="B194" s="5"/>
      <c r="C194" s="5"/>
      <c r="D194" s="5"/>
      <c r="E194" s="5"/>
      <c r="F194" s="5"/>
      <c r="G194" s="60"/>
      <c r="H194" s="60"/>
      <c r="I194" s="60"/>
      <c r="J194" s="60"/>
      <c r="K194" s="60"/>
      <c r="L194" s="60"/>
      <c r="M194" s="5"/>
      <c r="N194" s="5"/>
      <c r="O194" s="5"/>
      <c r="P194" s="62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9"/>
      <c r="AF194" s="59"/>
      <c r="AG194" s="59"/>
    </row>
    <row r="195" ht="18.0" customHeight="1">
      <c r="A195" s="5"/>
      <c r="B195" s="5"/>
      <c r="C195" s="5"/>
      <c r="D195" s="5"/>
      <c r="E195" s="5"/>
      <c r="F195" s="5"/>
      <c r="G195" s="60"/>
      <c r="H195" s="60"/>
      <c r="I195" s="60"/>
      <c r="J195" s="60"/>
      <c r="K195" s="60"/>
      <c r="L195" s="60"/>
      <c r="M195" s="5"/>
      <c r="N195" s="5"/>
      <c r="O195" s="5"/>
      <c r="P195" s="62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9"/>
      <c r="AF195" s="59"/>
      <c r="AG195" s="59"/>
    </row>
    <row r="196" ht="18.0" customHeight="1">
      <c r="A196" s="5"/>
      <c r="B196" s="5"/>
      <c r="C196" s="5"/>
      <c r="D196" s="5"/>
      <c r="E196" s="5"/>
      <c r="F196" s="5"/>
      <c r="G196" s="60"/>
      <c r="H196" s="60"/>
      <c r="I196" s="60"/>
      <c r="J196" s="60"/>
      <c r="K196" s="60"/>
      <c r="L196" s="60"/>
      <c r="M196" s="5"/>
      <c r="N196" s="5"/>
      <c r="O196" s="5"/>
      <c r="P196" s="62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9"/>
      <c r="AF196" s="59"/>
      <c r="AG196" s="59"/>
    </row>
    <row r="197" ht="18.0" customHeight="1">
      <c r="A197" s="5"/>
      <c r="B197" s="5"/>
      <c r="C197" s="5"/>
      <c r="D197" s="5"/>
      <c r="E197" s="5"/>
      <c r="F197" s="5"/>
      <c r="G197" s="60"/>
      <c r="H197" s="60"/>
      <c r="I197" s="60"/>
      <c r="J197" s="60"/>
      <c r="K197" s="60"/>
      <c r="L197" s="60"/>
      <c r="M197" s="5"/>
      <c r="N197" s="5"/>
      <c r="O197" s="5"/>
      <c r="P197" s="62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9"/>
      <c r="AF197" s="59"/>
      <c r="AG197" s="59"/>
    </row>
    <row r="198" ht="18.0" customHeight="1">
      <c r="A198" s="5"/>
      <c r="B198" s="5"/>
      <c r="C198" s="5"/>
      <c r="D198" s="5"/>
      <c r="E198" s="5"/>
      <c r="F198" s="5"/>
      <c r="G198" s="60"/>
      <c r="H198" s="60"/>
      <c r="I198" s="60"/>
      <c r="J198" s="60"/>
      <c r="K198" s="60"/>
      <c r="L198" s="60"/>
      <c r="M198" s="5"/>
      <c r="N198" s="5"/>
      <c r="O198" s="5"/>
      <c r="P198" s="62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9"/>
      <c r="AF198" s="59"/>
      <c r="AG198" s="59"/>
    </row>
    <row r="199" ht="18.0" customHeight="1">
      <c r="A199" s="5"/>
      <c r="B199" s="5"/>
      <c r="C199" s="5"/>
      <c r="D199" s="5"/>
      <c r="E199" s="5"/>
      <c r="F199" s="5"/>
      <c r="G199" s="60"/>
      <c r="H199" s="60"/>
      <c r="I199" s="60"/>
      <c r="J199" s="60"/>
      <c r="K199" s="60"/>
      <c r="L199" s="60"/>
      <c r="M199" s="5"/>
      <c r="N199" s="5"/>
      <c r="O199" s="5"/>
      <c r="P199" s="62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9"/>
      <c r="AF199" s="59"/>
      <c r="AG199" s="59"/>
    </row>
    <row r="200" ht="18.0" customHeight="1">
      <c r="A200" s="5"/>
      <c r="B200" s="5"/>
      <c r="C200" s="5"/>
      <c r="D200" s="5"/>
      <c r="E200" s="5"/>
      <c r="F200" s="5"/>
      <c r="G200" s="60"/>
      <c r="H200" s="60"/>
      <c r="I200" s="60"/>
      <c r="J200" s="60"/>
      <c r="K200" s="60"/>
      <c r="L200" s="60"/>
      <c r="M200" s="5"/>
      <c r="N200" s="5"/>
      <c r="O200" s="5"/>
      <c r="P200" s="62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9"/>
      <c r="AF200" s="59"/>
      <c r="AG200" s="59"/>
    </row>
    <row r="201" ht="18.0" customHeight="1">
      <c r="A201" s="5"/>
      <c r="B201" s="5"/>
      <c r="C201" s="5"/>
      <c r="D201" s="5"/>
      <c r="E201" s="5"/>
      <c r="F201" s="5"/>
      <c r="G201" s="60"/>
      <c r="H201" s="60"/>
      <c r="I201" s="60"/>
      <c r="J201" s="60"/>
      <c r="K201" s="60"/>
      <c r="L201" s="60"/>
      <c r="M201" s="5"/>
      <c r="N201" s="5"/>
      <c r="O201" s="5"/>
      <c r="P201" s="62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9"/>
      <c r="AF201" s="59"/>
      <c r="AG201" s="59"/>
    </row>
    <row r="202" ht="18.0" customHeight="1">
      <c r="A202" s="5"/>
      <c r="B202" s="5"/>
      <c r="C202" s="5"/>
      <c r="D202" s="5"/>
      <c r="E202" s="5"/>
      <c r="F202" s="5"/>
      <c r="G202" s="60"/>
      <c r="H202" s="60"/>
      <c r="I202" s="60"/>
      <c r="J202" s="60"/>
      <c r="K202" s="60"/>
      <c r="L202" s="60"/>
      <c r="M202" s="5"/>
      <c r="N202" s="5"/>
      <c r="O202" s="5"/>
      <c r="P202" s="62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9"/>
      <c r="AF202" s="59"/>
      <c r="AG202" s="59"/>
    </row>
    <row r="203" ht="18.0" customHeight="1">
      <c r="A203" s="5"/>
      <c r="B203" s="5"/>
      <c r="C203" s="5"/>
      <c r="D203" s="5"/>
      <c r="E203" s="5"/>
      <c r="F203" s="5"/>
      <c r="G203" s="60"/>
      <c r="H203" s="60"/>
      <c r="I203" s="60"/>
      <c r="J203" s="60"/>
      <c r="K203" s="60"/>
      <c r="L203" s="60"/>
      <c r="M203" s="5"/>
      <c r="N203" s="5"/>
      <c r="O203" s="5"/>
      <c r="P203" s="62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9"/>
      <c r="AF203" s="59"/>
      <c r="AG203" s="59"/>
    </row>
    <row r="204" ht="18.0" customHeight="1">
      <c r="A204" s="5"/>
      <c r="B204" s="5"/>
      <c r="C204" s="5"/>
      <c r="D204" s="5"/>
      <c r="E204" s="5"/>
      <c r="F204" s="5"/>
      <c r="G204" s="60"/>
      <c r="H204" s="60"/>
      <c r="I204" s="60"/>
      <c r="J204" s="60"/>
      <c r="K204" s="60"/>
      <c r="L204" s="60"/>
      <c r="M204" s="5"/>
      <c r="N204" s="5"/>
      <c r="O204" s="5"/>
      <c r="P204" s="62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9"/>
      <c r="AF204" s="59"/>
      <c r="AG204" s="59"/>
    </row>
    <row r="205" ht="18.0" customHeight="1">
      <c r="A205" s="5"/>
      <c r="B205" s="5"/>
      <c r="C205" s="5"/>
      <c r="D205" s="5"/>
      <c r="E205" s="5"/>
      <c r="F205" s="5"/>
      <c r="G205" s="60"/>
      <c r="H205" s="60"/>
      <c r="I205" s="60"/>
      <c r="J205" s="60"/>
      <c r="K205" s="60"/>
      <c r="L205" s="60"/>
      <c r="M205" s="5"/>
      <c r="N205" s="5"/>
      <c r="O205" s="5"/>
      <c r="P205" s="62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9"/>
      <c r="AF205" s="59"/>
      <c r="AG205" s="59"/>
    </row>
    <row r="206" ht="18.0" customHeight="1">
      <c r="A206" s="5"/>
      <c r="B206" s="5"/>
      <c r="C206" s="5"/>
      <c r="D206" s="5"/>
      <c r="E206" s="5"/>
      <c r="F206" s="5"/>
      <c r="G206" s="60"/>
      <c r="H206" s="60"/>
      <c r="I206" s="60"/>
      <c r="J206" s="60"/>
      <c r="K206" s="60"/>
      <c r="L206" s="60"/>
      <c r="M206" s="5"/>
      <c r="N206" s="5"/>
      <c r="O206" s="5"/>
      <c r="P206" s="62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9"/>
      <c r="AF206" s="59"/>
      <c r="AG206" s="59"/>
    </row>
    <row r="207" ht="18.0" customHeight="1">
      <c r="A207" s="5"/>
      <c r="B207" s="5"/>
      <c r="C207" s="5"/>
      <c r="D207" s="5"/>
      <c r="E207" s="5"/>
      <c r="F207" s="5"/>
      <c r="G207" s="60"/>
      <c r="H207" s="60"/>
      <c r="I207" s="60"/>
      <c r="J207" s="60"/>
      <c r="K207" s="60"/>
      <c r="L207" s="60"/>
      <c r="M207" s="5"/>
      <c r="N207" s="5"/>
      <c r="O207" s="5"/>
      <c r="P207" s="62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9"/>
      <c r="AF207" s="59"/>
      <c r="AG207" s="59"/>
    </row>
    <row r="208" ht="18.0" customHeight="1">
      <c r="A208" s="5"/>
      <c r="B208" s="5"/>
      <c r="C208" s="5"/>
      <c r="D208" s="5"/>
      <c r="E208" s="5"/>
      <c r="F208" s="5"/>
      <c r="G208" s="60"/>
      <c r="H208" s="60"/>
      <c r="I208" s="60"/>
      <c r="J208" s="60"/>
      <c r="K208" s="60"/>
      <c r="L208" s="60"/>
      <c r="M208" s="5"/>
      <c r="N208" s="5"/>
      <c r="O208" s="5"/>
      <c r="P208" s="62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9"/>
      <c r="AF208" s="59"/>
      <c r="AG208" s="59"/>
    </row>
    <row r="209" ht="18.0" customHeight="1">
      <c r="A209" s="5"/>
      <c r="B209" s="5"/>
      <c r="C209" s="5"/>
      <c r="D209" s="5"/>
      <c r="E209" s="5"/>
      <c r="F209" s="5"/>
      <c r="G209" s="60"/>
      <c r="H209" s="60"/>
      <c r="I209" s="60"/>
      <c r="J209" s="60"/>
      <c r="K209" s="60"/>
      <c r="L209" s="60"/>
      <c r="M209" s="5"/>
      <c r="N209" s="5"/>
      <c r="O209" s="5"/>
      <c r="P209" s="62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9"/>
      <c r="AF209" s="59"/>
      <c r="AG209" s="59"/>
    </row>
    <row r="210" ht="18.0" customHeight="1">
      <c r="A210" s="5"/>
      <c r="B210" s="5"/>
      <c r="C210" s="5"/>
      <c r="D210" s="5"/>
      <c r="E210" s="5"/>
      <c r="F210" s="5"/>
      <c r="G210" s="60"/>
      <c r="H210" s="60"/>
      <c r="I210" s="60"/>
      <c r="J210" s="60"/>
      <c r="K210" s="60"/>
      <c r="L210" s="60"/>
      <c r="M210" s="5"/>
      <c r="N210" s="5"/>
      <c r="O210" s="5"/>
      <c r="P210" s="62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9"/>
      <c r="AF210" s="59"/>
      <c r="AG210" s="59"/>
    </row>
    <row r="211" ht="18.0" customHeight="1">
      <c r="A211" s="5"/>
      <c r="B211" s="5"/>
      <c r="C211" s="5"/>
      <c r="D211" s="5"/>
      <c r="E211" s="5"/>
      <c r="F211" s="5"/>
      <c r="G211" s="60"/>
      <c r="H211" s="60"/>
      <c r="I211" s="60"/>
      <c r="J211" s="60"/>
      <c r="K211" s="60"/>
      <c r="L211" s="60"/>
      <c r="M211" s="5"/>
      <c r="N211" s="5"/>
      <c r="O211" s="5"/>
      <c r="P211" s="62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9"/>
      <c r="AF211" s="59"/>
      <c r="AG211" s="59"/>
    </row>
    <row r="212" ht="18.0" customHeight="1">
      <c r="A212" s="5"/>
      <c r="B212" s="5"/>
      <c r="C212" s="5"/>
      <c r="D212" s="5"/>
      <c r="E212" s="5"/>
      <c r="F212" s="5"/>
      <c r="G212" s="60"/>
      <c r="H212" s="60"/>
      <c r="I212" s="60"/>
      <c r="J212" s="60"/>
      <c r="K212" s="60"/>
      <c r="L212" s="60"/>
      <c r="M212" s="5"/>
      <c r="N212" s="5"/>
      <c r="O212" s="5"/>
      <c r="P212" s="62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9"/>
      <c r="AF212" s="59"/>
      <c r="AG212" s="59"/>
    </row>
    <row r="213" ht="18.0" customHeight="1">
      <c r="A213" s="5"/>
      <c r="B213" s="5"/>
      <c r="C213" s="5"/>
      <c r="D213" s="5"/>
      <c r="E213" s="5"/>
      <c r="F213" s="5"/>
      <c r="G213" s="60"/>
      <c r="H213" s="60"/>
      <c r="I213" s="60"/>
      <c r="J213" s="60"/>
      <c r="K213" s="60"/>
      <c r="L213" s="60"/>
      <c r="M213" s="5"/>
      <c r="N213" s="5"/>
      <c r="O213" s="5"/>
      <c r="P213" s="62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9"/>
      <c r="AF213" s="59"/>
      <c r="AG213" s="59"/>
    </row>
    <row r="214" ht="18.0" customHeight="1">
      <c r="A214" s="5"/>
      <c r="B214" s="5"/>
      <c r="C214" s="5"/>
      <c r="D214" s="5"/>
      <c r="E214" s="5"/>
      <c r="F214" s="5"/>
      <c r="G214" s="60"/>
      <c r="H214" s="60"/>
      <c r="I214" s="60"/>
      <c r="J214" s="60"/>
      <c r="K214" s="60"/>
      <c r="L214" s="60"/>
      <c r="M214" s="5"/>
      <c r="N214" s="5"/>
      <c r="O214" s="5"/>
      <c r="P214" s="62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9"/>
      <c r="AF214" s="59"/>
      <c r="AG214" s="59"/>
    </row>
    <row r="215" ht="18.0" customHeight="1">
      <c r="A215" s="5"/>
      <c r="B215" s="5"/>
      <c r="C215" s="5"/>
      <c r="D215" s="5"/>
      <c r="E215" s="5"/>
      <c r="F215" s="5"/>
      <c r="G215" s="60"/>
      <c r="H215" s="60"/>
      <c r="I215" s="60"/>
      <c r="J215" s="60"/>
      <c r="K215" s="60"/>
      <c r="L215" s="60"/>
      <c r="M215" s="5"/>
      <c r="N215" s="5"/>
      <c r="O215" s="5"/>
      <c r="P215" s="62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9"/>
      <c r="AF215" s="59"/>
      <c r="AG215" s="59"/>
    </row>
    <row r="216" ht="18.0" customHeight="1">
      <c r="A216" s="5"/>
      <c r="B216" s="5"/>
      <c r="C216" s="5"/>
      <c r="D216" s="5"/>
      <c r="E216" s="5"/>
      <c r="F216" s="5"/>
      <c r="G216" s="60"/>
      <c r="H216" s="60"/>
      <c r="I216" s="60"/>
      <c r="J216" s="60"/>
      <c r="K216" s="60"/>
      <c r="L216" s="60"/>
      <c r="M216" s="5"/>
      <c r="N216" s="5"/>
      <c r="O216" s="5"/>
      <c r="P216" s="62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9"/>
      <c r="AF216" s="59"/>
      <c r="AG216" s="59"/>
    </row>
    <row r="217" ht="18.0" customHeight="1">
      <c r="A217" s="5"/>
      <c r="B217" s="5"/>
      <c r="C217" s="5"/>
      <c r="D217" s="5"/>
      <c r="E217" s="5"/>
      <c r="F217" s="5"/>
      <c r="G217" s="60"/>
      <c r="H217" s="60"/>
      <c r="I217" s="60"/>
      <c r="J217" s="60"/>
      <c r="K217" s="60"/>
      <c r="L217" s="60"/>
      <c r="M217" s="5"/>
      <c r="N217" s="5"/>
      <c r="O217" s="5"/>
      <c r="P217" s="62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9"/>
      <c r="AF217" s="59"/>
      <c r="AG217" s="59"/>
    </row>
    <row r="218" ht="18.0" customHeight="1">
      <c r="A218" s="5"/>
      <c r="B218" s="5"/>
      <c r="C218" s="5"/>
      <c r="D218" s="5"/>
      <c r="E218" s="5"/>
      <c r="F218" s="5"/>
      <c r="G218" s="60"/>
      <c r="H218" s="60"/>
      <c r="I218" s="60"/>
      <c r="J218" s="60"/>
      <c r="K218" s="60"/>
      <c r="L218" s="60"/>
      <c r="M218" s="5"/>
      <c r="N218" s="5"/>
      <c r="O218" s="5"/>
      <c r="P218" s="62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9"/>
      <c r="AF218" s="59"/>
      <c r="AG218" s="59"/>
    </row>
    <row r="219" ht="18.0" customHeight="1">
      <c r="A219" s="5"/>
      <c r="B219" s="5"/>
      <c r="C219" s="5"/>
      <c r="D219" s="5"/>
      <c r="E219" s="5"/>
      <c r="F219" s="5"/>
      <c r="G219" s="60"/>
      <c r="H219" s="60"/>
      <c r="I219" s="60"/>
      <c r="J219" s="60"/>
      <c r="K219" s="60"/>
      <c r="L219" s="60"/>
      <c r="M219" s="5"/>
      <c r="N219" s="5"/>
      <c r="O219" s="5"/>
      <c r="P219" s="62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9"/>
      <c r="AF219" s="59"/>
      <c r="AG219" s="59"/>
    </row>
    <row r="220" ht="18.0" customHeight="1">
      <c r="A220" s="5"/>
      <c r="B220" s="5"/>
      <c r="C220" s="5"/>
      <c r="D220" s="5"/>
      <c r="E220" s="5"/>
      <c r="F220" s="5"/>
      <c r="G220" s="60"/>
      <c r="H220" s="60"/>
      <c r="I220" s="60"/>
      <c r="J220" s="60"/>
      <c r="K220" s="60"/>
      <c r="L220" s="60"/>
      <c r="M220" s="5"/>
      <c r="N220" s="5"/>
      <c r="O220" s="5"/>
      <c r="P220" s="62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9"/>
      <c r="AF220" s="59"/>
      <c r="AG220" s="59"/>
    </row>
    <row r="221" ht="18.0" customHeight="1">
      <c r="A221" s="5"/>
      <c r="B221" s="5"/>
      <c r="C221" s="5"/>
      <c r="D221" s="5"/>
      <c r="E221" s="5"/>
      <c r="F221" s="5"/>
      <c r="G221" s="60"/>
      <c r="H221" s="60"/>
      <c r="I221" s="60"/>
      <c r="J221" s="60"/>
      <c r="K221" s="60"/>
      <c r="L221" s="60"/>
      <c r="M221" s="5"/>
      <c r="N221" s="5"/>
      <c r="O221" s="5"/>
      <c r="P221" s="62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9"/>
      <c r="AF221" s="59"/>
      <c r="AG221" s="59"/>
    </row>
    <row r="222" ht="18.0" customHeight="1">
      <c r="A222" s="5"/>
      <c r="B222" s="5"/>
      <c r="C222" s="5"/>
      <c r="D222" s="5"/>
      <c r="E222" s="5"/>
      <c r="F222" s="5"/>
      <c r="G222" s="60"/>
      <c r="H222" s="60"/>
      <c r="I222" s="60"/>
      <c r="J222" s="60"/>
      <c r="K222" s="60"/>
      <c r="L222" s="60"/>
      <c r="M222" s="5"/>
      <c r="N222" s="5"/>
      <c r="O222" s="5"/>
      <c r="P222" s="62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9"/>
      <c r="AF222" s="59"/>
      <c r="AG222" s="59"/>
    </row>
    <row r="223" ht="18.0" customHeight="1">
      <c r="A223" s="5"/>
      <c r="B223" s="5"/>
      <c r="C223" s="5"/>
      <c r="D223" s="5"/>
      <c r="E223" s="5"/>
      <c r="F223" s="5"/>
      <c r="G223" s="60"/>
      <c r="H223" s="60"/>
      <c r="I223" s="60"/>
      <c r="J223" s="60"/>
      <c r="K223" s="60"/>
      <c r="L223" s="60"/>
      <c r="M223" s="5"/>
      <c r="N223" s="5"/>
      <c r="O223" s="5"/>
      <c r="P223" s="62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9"/>
      <c r="AF223" s="59"/>
      <c r="AG223" s="59"/>
    </row>
    <row r="224" ht="18.0" customHeight="1">
      <c r="A224" s="5"/>
      <c r="B224" s="5"/>
      <c r="C224" s="5"/>
      <c r="D224" s="5"/>
      <c r="E224" s="5"/>
      <c r="F224" s="5"/>
      <c r="G224" s="60"/>
      <c r="H224" s="60"/>
      <c r="I224" s="60"/>
      <c r="J224" s="60"/>
      <c r="K224" s="60"/>
      <c r="L224" s="60"/>
      <c r="M224" s="5"/>
      <c r="N224" s="5"/>
      <c r="O224" s="5"/>
      <c r="P224" s="62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9"/>
      <c r="AF224" s="59"/>
      <c r="AG224" s="59"/>
    </row>
    <row r="225" ht="18.0" customHeight="1">
      <c r="A225" s="5"/>
      <c r="B225" s="5"/>
      <c r="C225" s="5"/>
      <c r="D225" s="5"/>
      <c r="E225" s="5"/>
      <c r="F225" s="5"/>
      <c r="G225" s="60"/>
      <c r="H225" s="60"/>
      <c r="I225" s="60"/>
      <c r="J225" s="60"/>
      <c r="K225" s="60"/>
      <c r="L225" s="60"/>
      <c r="M225" s="5"/>
      <c r="N225" s="5"/>
      <c r="O225" s="5"/>
      <c r="P225" s="62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9"/>
      <c r="AF225" s="59"/>
      <c r="AG225" s="59"/>
    </row>
    <row r="226" ht="18.0" customHeight="1">
      <c r="A226" s="5"/>
      <c r="B226" s="5"/>
      <c r="C226" s="5"/>
      <c r="D226" s="5"/>
      <c r="E226" s="5"/>
      <c r="F226" s="5"/>
      <c r="G226" s="60"/>
      <c r="H226" s="60"/>
      <c r="I226" s="60"/>
      <c r="J226" s="60"/>
      <c r="K226" s="60"/>
      <c r="L226" s="60"/>
      <c r="M226" s="5"/>
      <c r="N226" s="5"/>
      <c r="O226" s="5"/>
      <c r="P226" s="62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9"/>
      <c r="AF226" s="59"/>
      <c r="AG226" s="59"/>
    </row>
    <row r="227" ht="18.0" customHeight="1">
      <c r="A227" s="5"/>
      <c r="B227" s="5"/>
      <c r="C227" s="5"/>
      <c r="D227" s="5"/>
      <c r="E227" s="5"/>
      <c r="F227" s="5"/>
      <c r="G227" s="60"/>
      <c r="H227" s="60"/>
      <c r="I227" s="60"/>
      <c r="J227" s="60"/>
      <c r="K227" s="60"/>
      <c r="L227" s="60"/>
      <c r="M227" s="5"/>
      <c r="N227" s="5"/>
      <c r="O227" s="5"/>
      <c r="P227" s="62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9"/>
      <c r="AF227" s="59"/>
      <c r="AG227" s="59"/>
    </row>
    <row r="228" ht="18.0" customHeight="1">
      <c r="A228" s="5"/>
      <c r="B228" s="5"/>
      <c r="C228" s="5"/>
      <c r="D228" s="5"/>
      <c r="E228" s="5"/>
      <c r="F228" s="5"/>
      <c r="G228" s="60"/>
      <c r="H228" s="60"/>
      <c r="I228" s="60"/>
      <c r="J228" s="60"/>
      <c r="K228" s="60"/>
      <c r="L228" s="60"/>
      <c r="M228" s="5"/>
      <c r="N228" s="5"/>
      <c r="O228" s="5"/>
      <c r="P228" s="62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9"/>
      <c r="AF228" s="59"/>
      <c r="AG228" s="59"/>
    </row>
    <row r="229" ht="18.0" customHeight="1">
      <c r="A229" s="5"/>
      <c r="B229" s="5"/>
      <c r="C229" s="5"/>
      <c r="D229" s="5"/>
      <c r="E229" s="5"/>
      <c r="F229" s="5"/>
      <c r="G229" s="60"/>
      <c r="H229" s="60"/>
      <c r="I229" s="60"/>
      <c r="J229" s="60"/>
      <c r="K229" s="60"/>
      <c r="L229" s="60"/>
      <c r="M229" s="5"/>
      <c r="N229" s="5"/>
      <c r="O229" s="5"/>
      <c r="P229" s="62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9"/>
      <c r="AF229" s="59"/>
      <c r="AG229" s="59"/>
    </row>
    <row r="230" ht="18.0" customHeight="1">
      <c r="A230" s="5"/>
      <c r="B230" s="5"/>
      <c r="C230" s="5"/>
      <c r="D230" s="5"/>
      <c r="E230" s="5"/>
      <c r="F230" s="5"/>
      <c r="G230" s="60"/>
      <c r="H230" s="60"/>
      <c r="I230" s="60"/>
      <c r="J230" s="60"/>
      <c r="K230" s="60"/>
      <c r="L230" s="60"/>
      <c r="M230" s="5"/>
      <c r="N230" s="5"/>
      <c r="O230" s="5"/>
      <c r="P230" s="62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9"/>
      <c r="AF230" s="59"/>
      <c r="AG230" s="59"/>
    </row>
    <row r="231" ht="18.0" customHeight="1">
      <c r="A231" s="5"/>
      <c r="B231" s="5"/>
      <c r="C231" s="5"/>
      <c r="D231" s="5"/>
      <c r="E231" s="5"/>
      <c r="F231" s="5"/>
      <c r="G231" s="60"/>
      <c r="H231" s="60"/>
      <c r="I231" s="60"/>
      <c r="J231" s="60"/>
      <c r="K231" s="60"/>
      <c r="L231" s="60"/>
      <c r="M231" s="5"/>
      <c r="N231" s="5"/>
      <c r="O231" s="5"/>
      <c r="P231" s="62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9"/>
      <c r="AF231" s="59"/>
      <c r="AG231" s="59"/>
    </row>
    <row r="232" ht="18.0" customHeight="1">
      <c r="A232" s="5"/>
      <c r="B232" s="5"/>
      <c r="C232" s="5"/>
      <c r="D232" s="5"/>
      <c r="E232" s="5"/>
      <c r="F232" s="5"/>
      <c r="G232" s="60"/>
      <c r="H232" s="60"/>
      <c r="I232" s="60"/>
      <c r="J232" s="60"/>
      <c r="K232" s="60"/>
      <c r="L232" s="60"/>
      <c r="M232" s="5"/>
      <c r="N232" s="5"/>
      <c r="O232" s="5"/>
      <c r="P232" s="62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9"/>
      <c r="AF232" s="59"/>
      <c r="AG232" s="59"/>
    </row>
    <row r="233" ht="18.0" customHeight="1">
      <c r="A233" s="5"/>
      <c r="B233" s="5"/>
      <c r="C233" s="5"/>
      <c r="D233" s="5"/>
      <c r="E233" s="5"/>
      <c r="F233" s="5"/>
      <c r="G233" s="60"/>
      <c r="H233" s="60"/>
      <c r="I233" s="60"/>
      <c r="J233" s="60"/>
      <c r="K233" s="60"/>
      <c r="L233" s="60"/>
      <c r="M233" s="5"/>
      <c r="N233" s="5"/>
      <c r="O233" s="5"/>
      <c r="P233" s="62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9"/>
      <c r="AF233" s="59"/>
      <c r="AG233" s="59"/>
    </row>
    <row r="234" ht="18.0" customHeight="1">
      <c r="A234" s="5"/>
      <c r="B234" s="5"/>
      <c r="C234" s="5"/>
      <c r="D234" s="5"/>
      <c r="E234" s="5"/>
      <c r="F234" s="5"/>
      <c r="G234" s="60"/>
      <c r="H234" s="60"/>
      <c r="I234" s="60"/>
      <c r="J234" s="60"/>
      <c r="K234" s="60"/>
      <c r="L234" s="60"/>
      <c r="M234" s="5"/>
      <c r="N234" s="5"/>
      <c r="O234" s="5"/>
      <c r="P234" s="62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9"/>
      <c r="AF234" s="59"/>
      <c r="AG234" s="59"/>
    </row>
    <row r="235" ht="18.0" customHeight="1">
      <c r="A235" s="5"/>
      <c r="B235" s="5"/>
      <c r="C235" s="5"/>
      <c r="D235" s="5"/>
      <c r="E235" s="5"/>
      <c r="F235" s="5"/>
      <c r="G235" s="60"/>
      <c r="H235" s="60"/>
      <c r="I235" s="60"/>
      <c r="J235" s="60"/>
      <c r="K235" s="60"/>
      <c r="L235" s="60"/>
      <c r="M235" s="5"/>
      <c r="N235" s="5"/>
      <c r="O235" s="5"/>
      <c r="P235" s="62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9"/>
      <c r="AF235" s="59"/>
      <c r="AG235" s="59"/>
    </row>
    <row r="236" ht="18.0" customHeight="1">
      <c r="A236" s="5"/>
      <c r="B236" s="5"/>
      <c r="C236" s="5"/>
      <c r="D236" s="5"/>
      <c r="E236" s="5"/>
      <c r="F236" s="5"/>
      <c r="G236" s="60"/>
      <c r="H236" s="60"/>
      <c r="I236" s="60"/>
      <c r="J236" s="60"/>
      <c r="K236" s="60"/>
      <c r="L236" s="60"/>
      <c r="M236" s="5"/>
      <c r="N236" s="5"/>
      <c r="O236" s="5"/>
      <c r="P236" s="62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9"/>
      <c r="AF236" s="59"/>
      <c r="AG236" s="59"/>
    </row>
    <row r="237" ht="18.0" customHeight="1">
      <c r="A237" s="5"/>
      <c r="B237" s="5"/>
      <c r="C237" s="5"/>
      <c r="D237" s="5"/>
      <c r="E237" s="5"/>
      <c r="F237" s="5"/>
      <c r="G237" s="60"/>
      <c r="H237" s="60"/>
      <c r="I237" s="60"/>
      <c r="J237" s="60"/>
      <c r="K237" s="60"/>
      <c r="L237" s="60"/>
      <c r="M237" s="5"/>
      <c r="N237" s="5"/>
      <c r="O237" s="5"/>
      <c r="P237" s="62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9"/>
      <c r="AF237" s="59"/>
      <c r="AG237" s="59"/>
    </row>
    <row r="238" ht="18.0" customHeight="1">
      <c r="A238" s="5"/>
      <c r="B238" s="5"/>
      <c r="C238" s="5"/>
      <c r="D238" s="5"/>
      <c r="E238" s="5"/>
      <c r="F238" s="5"/>
      <c r="G238" s="60"/>
      <c r="H238" s="60"/>
      <c r="I238" s="60"/>
      <c r="J238" s="60"/>
      <c r="K238" s="60"/>
      <c r="L238" s="60"/>
      <c r="M238" s="5"/>
      <c r="N238" s="5"/>
      <c r="O238" s="5"/>
      <c r="P238" s="62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9"/>
      <c r="AF238" s="59"/>
      <c r="AG238" s="59"/>
    </row>
    <row r="239" ht="18.0" customHeight="1">
      <c r="A239" s="5"/>
      <c r="B239" s="5"/>
      <c r="C239" s="5"/>
      <c r="D239" s="5"/>
      <c r="E239" s="5"/>
      <c r="F239" s="5"/>
      <c r="G239" s="60"/>
      <c r="H239" s="60"/>
      <c r="I239" s="60"/>
      <c r="J239" s="60"/>
      <c r="K239" s="60"/>
      <c r="L239" s="60"/>
      <c r="M239" s="5"/>
      <c r="N239" s="5"/>
      <c r="O239" s="5"/>
      <c r="P239" s="62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9"/>
      <c r="AF239" s="59"/>
      <c r="AG239" s="59"/>
    </row>
    <row r="240" ht="18.0" customHeight="1">
      <c r="A240" s="5"/>
      <c r="B240" s="5"/>
      <c r="C240" s="5"/>
      <c r="D240" s="5"/>
      <c r="E240" s="5"/>
      <c r="F240" s="5"/>
      <c r="G240" s="60"/>
      <c r="H240" s="60"/>
      <c r="I240" s="60"/>
      <c r="J240" s="60"/>
      <c r="K240" s="60"/>
      <c r="L240" s="60"/>
      <c r="M240" s="5"/>
      <c r="N240" s="5"/>
      <c r="O240" s="5"/>
      <c r="P240" s="62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9"/>
      <c r="AF240" s="59"/>
      <c r="AG240" s="59"/>
    </row>
    <row r="241" ht="18.0" customHeight="1">
      <c r="A241" s="5"/>
      <c r="B241" s="5"/>
      <c r="C241" s="5"/>
      <c r="D241" s="5"/>
      <c r="E241" s="5"/>
      <c r="F241" s="5"/>
      <c r="G241" s="60"/>
      <c r="H241" s="60"/>
      <c r="I241" s="60"/>
      <c r="J241" s="60"/>
      <c r="K241" s="60"/>
      <c r="L241" s="60"/>
      <c r="M241" s="5"/>
      <c r="N241" s="5"/>
      <c r="O241" s="5"/>
      <c r="P241" s="62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9"/>
      <c r="AF241" s="59"/>
      <c r="AG241" s="59"/>
    </row>
    <row r="242" ht="18.0" customHeight="1">
      <c r="A242" s="5"/>
      <c r="B242" s="5"/>
      <c r="C242" s="5"/>
      <c r="D242" s="5"/>
      <c r="E242" s="5"/>
      <c r="F242" s="5"/>
      <c r="G242" s="60"/>
      <c r="H242" s="60"/>
      <c r="I242" s="60"/>
      <c r="J242" s="60"/>
      <c r="K242" s="60"/>
      <c r="L242" s="60"/>
      <c r="M242" s="5"/>
      <c r="N242" s="5"/>
      <c r="O242" s="5"/>
      <c r="P242" s="62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9"/>
      <c r="AF242" s="59"/>
      <c r="AG242" s="59"/>
    </row>
    <row r="243" ht="18.0" customHeight="1">
      <c r="A243" s="5"/>
      <c r="B243" s="5"/>
      <c r="C243" s="5"/>
      <c r="D243" s="5"/>
      <c r="E243" s="5"/>
      <c r="F243" s="5"/>
      <c r="G243" s="60"/>
      <c r="H243" s="60"/>
      <c r="I243" s="60"/>
      <c r="J243" s="60"/>
      <c r="K243" s="60"/>
      <c r="L243" s="60"/>
      <c r="M243" s="5"/>
      <c r="N243" s="5"/>
      <c r="O243" s="5"/>
      <c r="P243" s="62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9"/>
      <c r="AF243" s="59"/>
      <c r="AG243" s="59"/>
    </row>
    <row r="244" ht="18.0" customHeight="1">
      <c r="A244" s="5"/>
      <c r="B244" s="5"/>
      <c r="C244" s="5"/>
      <c r="D244" s="5"/>
      <c r="E244" s="5"/>
      <c r="F244" s="5"/>
      <c r="G244" s="60"/>
      <c r="H244" s="60"/>
      <c r="I244" s="60"/>
      <c r="J244" s="60"/>
      <c r="K244" s="60"/>
      <c r="L244" s="60"/>
      <c r="M244" s="5"/>
      <c r="N244" s="5"/>
      <c r="O244" s="5"/>
      <c r="P244" s="62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9"/>
      <c r="AF244" s="59"/>
      <c r="AG244" s="59"/>
    </row>
    <row r="245" ht="18.0" customHeight="1">
      <c r="A245" s="5"/>
      <c r="B245" s="5"/>
      <c r="C245" s="5"/>
      <c r="D245" s="5"/>
      <c r="E245" s="5"/>
      <c r="F245" s="5"/>
      <c r="G245" s="60"/>
      <c r="H245" s="60"/>
      <c r="I245" s="60"/>
      <c r="J245" s="60"/>
      <c r="K245" s="60"/>
      <c r="L245" s="60"/>
      <c r="M245" s="5"/>
      <c r="N245" s="5"/>
      <c r="O245" s="5"/>
      <c r="P245" s="62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9"/>
      <c r="AF245" s="59"/>
      <c r="AG245" s="59"/>
    </row>
    <row r="246" ht="18.0" customHeight="1">
      <c r="A246" s="5"/>
      <c r="B246" s="5"/>
      <c r="C246" s="5"/>
      <c r="D246" s="5"/>
      <c r="E246" s="5"/>
      <c r="F246" s="5"/>
      <c r="G246" s="60"/>
      <c r="H246" s="60"/>
      <c r="I246" s="60"/>
      <c r="J246" s="60"/>
      <c r="K246" s="60"/>
      <c r="L246" s="60"/>
      <c r="M246" s="5"/>
      <c r="N246" s="5"/>
      <c r="O246" s="5"/>
      <c r="P246" s="62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9"/>
      <c r="AF246" s="59"/>
      <c r="AG246" s="59"/>
    </row>
    <row r="247" ht="18.0" customHeight="1">
      <c r="A247" s="5"/>
      <c r="B247" s="5"/>
      <c r="C247" s="5"/>
      <c r="D247" s="5"/>
      <c r="E247" s="5"/>
      <c r="F247" s="5"/>
      <c r="G247" s="60"/>
      <c r="H247" s="60"/>
      <c r="I247" s="60"/>
      <c r="J247" s="60"/>
      <c r="K247" s="60"/>
      <c r="L247" s="60"/>
      <c r="M247" s="5"/>
      <c r="N247" s="5"/>
      <c r="O247" s="5"/>
      <c r="P247" s="62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9"/>
      <c r="AF247" s="59"/>
      <c r="AG247" s="59"/>
    </row>
    <row r="248" ht="18.0" customHeight="1">
      <c r="A248" s="5"/>
      <c r="B248" s="5"/>
      <c r="C248" s="5"/>
      <c r="D248" s="5"/>
      <c r="E248" s="5"/>
      <c r="F248" s="5"/>
      <c r="G248" s="60"/>
      <c r="H248" s="60"/>
      <c r="I248" s="60"/>
      <c r="J248" s="60"/>
      <c r="K248" s="60"/>
      <c r="L248" s="60"/>
      <c r="M248" s="5"/>
      <c r="N248" s="5"/>
      <c r="O248" s="5"/>
      <c r="P248" s="62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9"/>
      <c r="AF248" s="59"/>
      <c r="AG248" s="59"/>
    </row>
    <row r="249" ht="18.0" customHeight="1">
      <c r="A249" s="5"/>
      <c r="B249" s="5"/>
      <c r="C249" s="5"/>
      <c r="D249" s="5"/>
      <c r="E249" s="5"/>
      <c r="F249" s="5"/>
      <c r="G249" s="60"/>
      <c r="H249" s="60"/>
      <c r="I249" s="60"/>
      <c r="J249" s="60"/>
      <c r="K249" s="60"/>
      <c r="L249" s="60"/>
      <c r="M249" s="5"/>
      <c r="N249" s="5"/>
      <c r="O249" s="5"/>
      <c r="P249" s="62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9"/>
      <c r="AF249" s="59"/>
      <c r="AG249" s="59"/>
    </row>
    <row r="250" ht="18.0" customHeight="1">
      <c r="A250" s="5"/>
      <c r="B250" s="5"/>
      <c r="C250" s="5"/>
      <c r="D250" s="5"/>
      <c r="E250" s="5"/>
      <c r="F250" s="5"/>
      <c r="G250" s="60"/>
      <c r="H250" s="60"/>
      <c r="I250" s="60"/>
      <c r="J250" s="60"/>
      <c r="K250" s="60"/>
      <c r="L250" s="60"/>
      <c r="M250" s="5"/>
      <c r="N250" s="5"/>
      <c r="O250" s="5"/>
      <c r="P250" s="62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9"/>
      <c r="AF250" s="59"/>
      <c r="AG250" s="59"/>
    </row>
    <row r="251" ht="18.0" customHeight="1">
      <c r="A251" s="5"/>
      <c r="B251" s="5"/>
      <c r="C251" s="5"/>
      <c r="D251" s="5"/>
      <c r="E251" s="5"/>
      <c r="F251" s="5"/>
      <c r="G251" s="60"/>
      <c r="H251" s="60"/>
      <c r="I251" s="60"/>
      <c r="J251" s="60"/>
      <c r="K251" s="60"/>
      <c r="L251" s="60"/>
      <c r="M251" s="5"/>
      <c r="N251" s="5"/>
      <c r="O251" s="5"/>
      <c r="P251" s="62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9"/>
      <c r="AF251" s="59"/>
      <c r="AG251" s="59"/>
    </row>
    <row r="252" ht="18.0" customHeight="1">
      <c r="A252" s="5"/>
      <c r="B252" s="5"/>
      <c r="C252" s="5"/>
      <c r="D252" s="5"/>
      <c r="E252" s="5"/>
      <c r="F252" s="5"/>
      <c r="G252" s="60"/>
      <c r="H252" s="60"/>
      <c r="I252" s="60"/>
      <c r="J252" s="60"/>
      <c r="K252" s="60"/>
      <c r="L252" s="60"/>
      <c r="M252" s="5"/>
      <c r="N252" s="5"/>
      <c r="O252" s="5"/>
      <c r="P252" s="62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9"/>
      <c r="AF252" s="59"/>
      <c r="AG252" s="59"/>
    </row>
    <row r="253" ht="15.75" customHeight="1">
      <c r="K253" s="60"/>
      <c r="L253" s="60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rintOptions horizontalCentered="1"/>
  <pageMargins bottom="0.8661417322834646" footer="0.0" header="0.0" left="0.3937007874015748" right="0.3937007874015748" top="1.062992125984252"/>
  <pageSetup paperSize="9" orientation="landscape"/>
  <headerFooter>
    <oddHeader>&amp;CPassage de Grades &amp;A</oddHeader>
    <oddFooter>&amp;L &amp;RDate : </oddFooter>
  </headerFooter>
  <colBreaks count="1" manualBreakCount="1">
    <brk id="16" man="1"/>
  </colBreaks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DD4"/>
    <pageSetUpPr/>
  </sheetPr>
  <sheetViews>
    <sheetView workbookViewId="0"/>
  </sheetViews>
  <sheetFormatPr customHeight="1" defaultColWidth="12.63" defaultRowHeight="15.0"/>
  <cols>
    <col customWidth="1" min="1" max="2" width="6.38"/>
    <col customWidth="1" min="3" max="3" width="10.0"/>
    <col customWidth="1" min="4" max="4" width="10.13"/>
    <col customWidth="1" min="5" max="5" width="10.0"/>
    <col customWidth="1" min="6" max="6" width="11.5"/>
    <col customWidth="1" min="7" max="7" width="8.63"/>
    <col customWidth="1" min="8" max="8" width="11.5"/>
    <col customWidth="1" min="9" max="9" width="29.0"/>
    <col customWidth="1" min="10" max="26" width="11.5"/>
  </cols>
  <sheetData>
    <row r="1" ht="12.0" customHeight="1">
      <c r="A1" s="14"/>
      <c r="B1" s="14"/>
      <c r="C1" s="14"/>
      <c r="D1" s="14"/>
      <c r="E1" s="14"/>
      <c r="F1" s="14"/>
      <c r="G1" s="14"/>
      <c r="H1" s="14"/>
      <c r="I1" s="14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ht="12.0" customHeight="1">
      <c r="A2" s="14"/>
      <c r="B2" s="14"/>
      <c r="C2" s="14"/>
      <c r="D2" s="14"/>
      <c r="E2" s="14"/>
      <c r="F2" s="14"/>
      <c r="G2" s="14"/>
      <c r="H2" s="14"/>
      <c r="I2" s="14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ht="12.0" customHeight="1">
      <c r="A3" s="14"/>
      <c r="B3" s="14"/>
      <c r="C3" s="14"/>
      <c r="D3" s="14"/>
      <c r="E3" s="14"/>
      <c r="F3" s="14"/>
      <c r="G3" s="14"/>
      <c r="H3" s="14"/>
      <c r="I3" s="14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</row>
    <row r="4" ht="12.0" customHeight="1">
      <c r="A4" s="14"/>
      <c r="B4" s="14"/>
      <c r="C4" s="14"/>
      <c r="D4" s="14"/>
      <c r="E4" s="14"/>
      <c r="F4" s="14"/>
      <c r="G4" s="14"/>
      <c r="H4" s="14"/>
      <c r="I4" s="14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</row>
    <row r="5" ht="12.0" customHeight="1">
      <c r="A5" s="14"/>
      <c r="B5" s="14"/>
      <c r="C5" s="14"/>
      <c r="D5" s="14"/>
      <c r="E5" s="14"/>
      <c r="F5" s="14"/>
      <c r="G5" s="14"/>
      <c r="H5" s="14"/>
      <c r="I5" s="14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</row>
    <row r="6" ht="12.0" customHeight="1">
      <c r="A6" s="14"/>
      <c r="B6" s="14"/>
      <c r="C6" s="14"/>
      <c r="D6" s="14"/>
      <c r="E6" s="14"/>
      <c r="F6" s="14"/>
      <c r="G6" s="14"/>
      <c r="H6" s="14"/>
      <c r="I6" s="14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</row>
    <row r="7" ht="12.0" customHeight="1">
      <c r="A7" s="64" t="s">
        <v>85</v>
      </c>
      <c r="E7" s="65" t="str">
        <f>IF(Bilan!B2="","",Bilan!B2)</f>
        <v/>
      </c>
      <c r="H7" s="64" t="s">
        <v>86</v>
      </c>
      <c r="I7" s="66" t="str">
        <f>IF(Bilan!D2="","",Bilan!D2)</f>
        <v/>
      </c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</row>
    <row r="8" ht="12.0" customHeight="1">
      <c r="A8" s="5"/>
      <c r="B8" s="5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</row>
    <row r="9" ht="12.0" customHeight="1">
      <c r="A9" s="68" t="s">
        <v>87</v>
      </c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ht="12.0" customHeight="1">
      <c r="A10" s="5"/>
      <c r="B10" s="5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</row>
    <row r="11" ht="18.75" customHeight="1">
      <c r="A11" s="20" t="s">
        <v>58</v>
      </c>
      <c r="B11" s="20" t="s">
        <v>88</v>
      </c>
      <c r="C11" s="20" t="s">
        <v>89</v>
      </c>
      <c r="D11" s="20" t="s">
        <v>90</v>
      </c>
      <c r="E11" s="20" t="s">
        <v>91</v>
      </c>
      <c r="F11" s="20" t="s">
        <v>92</v>
      </c>
      <c r="G11" s="20" t="s">
        <v>93</v>
      </c>
      <c r="H11" s="20" t="s">
        <v>94</v>
      </c>
      <c r="I11" s="21" t="s">
        <v>95</v>
      </c>
      <c r="J11" s="5"/>
      <c r="K11" s="5"/>
      <c r="L11" s="62"/>
      <c r="M11" s="62"/>
      <c r="N11" s="62"/>
      <c r="O11" s="62"/>
      <c r="P11" s="62"/>
      <c r="Q11" s="62"/>
      <c r="R11" s="62"/>
      <c r="S11" s="5"/>
      <c r="T11" s="5"/>
      <c r="U11" s="5"/>
      <c r="V11" s="5"/>
      <c r="W11" s="5"/>
      <c r="X11" s="5"/>
      <c r="Y11" s="5"/>
      <c r="Z11" s="5"/>
    </row>
    <row r="12" ht="19.5" customHeight="1">
      <c r="A12" s="20">
        <v>501.0</v>
      </c>
      <c r="B12" s="20" t="str">
        <f>IF('5èm DAN'!G2="","",INT((TODAY()-'5èm DAN'!G2)/365))</f>
        <v/>
      </c>
      <c r="C12" s="69"/>
      <c r="D12" s="69"/>
      <c r="E12" s="69"/>
      <c r="F12" s="69"/>
      <c r="G12" s="69"/>
      <c r="H12" s="69"/>
      <c r="I12" s="69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</row>
    <row r="13" ht="19.5" customHeight="1">
      <c r="A13" s="20">
        <v>502.0</v>
      </c>
      <c r="B13" s="20" t="str">
        <f>IF('5èm DAN'!G3="","",INT((TODAY()-'5èm DAN'!G3)/365))</f>
        <v/>
      </c>
      <c r="C13" s="69"/>
      <c r="D13" s="69"/>
      <c r="E13" s="69"/>
      <c r="F13" s="69"/>
      <c r="G13" s="69"/>
      <c r="H13" s="69"/>
      <c r="I13" s="69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</row>
    <row r="14" ht="19.5" customHeight="1">
      <c r="A14" s="20">
        <v>503.0</v>
      </c>
      <c r="B14" s="20" t="str">
        <f>IF('5èm DAN'!G4="","",INT((TODAY()-'5èm DAN'!G4)/365))</f>
        <v/>
      </c>
      <c r="C14" s="69"/>
      <c r="D14" s="69"/>
      <c r="E14" s="69"/>
      <c r="F14" s="69"/>
      <c r="G14" s="69"/>
      <c r="H14" s="69"/>
      <c r="I14" s="69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</row>
    <row r="15" ht="19.5" customHeight="1">
      <c r="A15" s="20">
        <v>504.0</v>
      </c>
      <c r="B15" s="20" t="str">
        <f>IF('5èm DAN'!G5="","",INT((TODAY()-'5èm DAN'!G5)/365))</f>
        <v/>
      </c>
      <c r="C15" s="69"/>
      <c r="D15" s="69"/>
      <c r="E15" s="69"/>
      <c r="F15" s="69"/>
      <c r="G15" s="69"/>
      <c r="H15" s="69"/>
      <c r="I15" s="69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</row>
    <row r="16" ht="19.5" customHeight="1">
      <c r="A16" s="20">
        <v>505.0</v>
      </c>
      <c r="B16" s="20" t="str">
        <f>IF('5èm DAN'!G6="","",INT((TODAY()-'5èm DAN'!G6)/365))</f>
        <v/>
      </c>
      <c r="C16" s="69"/>
      <c r="D16" s="69"/>
      <c r="E16" s="69"/>
      <c r="F16" s="69"/>
      <c r="G16" s="69"/>
      <c r="H16" s="69"/>
      <c r="I16" s="69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ht="19.5" customHeight="1">
      <c r="A17" s="20">
        <v>506.0</v>
      </c>
      <c r="B17" s="20" t="str">
        <f>IF('5èm DAN'!G7="","",INT((TODAY()-'5èm DAN'!G7)/365))</f>
        <v/>
      </c>
      <c r="C17" s="69"/>
      <c r="D17" s="69"/>
      <c r="E17" s="69"/>
      <c r="F17" s="69"/>
      <c r="G17" s="69"/>
      <c r="H17" s="69"/>
      <c r="I17" s="69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</row>
    <row r="18" ht="19.5" customHeight="1">
      <c r="A18" s="20">
        <v>507.0</v>
      </c>
      <c r="B18" s="20" t="str">
        <f>IF('5èm DAN'!G8="","",INT((TODAY()-'5èm DAN'!G8)/365))</f>
        <v/>
      </c>
      <c r="C18" s="69"/>
      <c r="D18" s="69"/>
      <c r="E18" s="69"/>
      <c r="F18" s="69"/>
      <c r="G18" s="69"/>
      <c r="H18" s="69"/>
      <c r="I18" s="69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</row>
    <row r="19" ht="19.5" customHeight="1">
      <c r="A19" s="20">
        <v>508.0</v>
      </c>
      <c r="B19" s="20" t="str">
        <f>IF('5èm DAN'!G9="","",INT((TODAY()-'5èm DAN'!G9)/365))</f>
        <v/>
      </c>
      <c r="C19" s="69"/>
      <c r="D19" s="69"/>
      <c r="E19" s="69"/>
      <c r="F19" s="69"/>
      <c r="G19" s="69"/>
      <c r="H19" s="69"/>
      <c r="I19" s="69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ht="19.5" customHeight="1">
      <c r="A20" s="20">
        <v>509.0</v>
      </c>
      <c r="B20" s="20" t="str">
        <f>IF('5èm DAN'!G10="","",INT((TODAY()-'5èm DAN'!G10)/365))</f>
        <v/>
      </c>
      <c r="C20" s="69"/>
      <c r="D20" s="69"/>
      <c r="E20" s="69"/>
      <c r="F20" s="69"/>
      <c r="G20" s="69"/>
      <c r="H20" s="69"/>
      <c r="I20" s="69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</row>
    <row r="21" ht="19.5" customHeight="1">
      <c r="A21" s="20">
        <v>510.0</v>
      </c>
      <c r="B21" s="20" t="str">
        <f>IF('5èm DAN'!G11="","",INT((TODAY()-'5èm DAN'!G11)/365))</f>
        <v/>
      </c>
      <c r="C21" s="69"/>
      <c r="D21" s="69"/>
      <c r="E21" s="69"/>
      <c r="F21" s="69"/>
      <c r="G21" s="69"/>
      <c r="H21" s="69"/>
      <c r="I21" s="69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</row>
    <row r="22" ht="19.5" customHeight="1">
      <c r="A22" s="20">
        <v>511.0</v>
      </c>
      <c r="B22" s="20" t="str">
        <f>IF('5èm DAN'!G12="","",INT((TODAY()-'5èm DAN'!G12)/365))</f>
        <v/>
      </c>
      <c r="C22" s="69"/>
      <c r="D22" s="69"/>
      <c r="E22" s="69"/>
      <c r="F22" s="69"/>
      <c r="G22" s="69"/>
      <c r="H22" s="69"/>
      <c r="I22" s="69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</row>
    <row r="23" ht="19.5" customHeight="1">
      <c r="A23" s="20">
        <v>512.0</v>
      </c>
      <c r="B23" s="20" t="str">
        <f>IF('5èm DAN'!G13="","",INT((TODAY()-'5èm DAN'!G13)/365))</f>
        <v/>
      </c>
      <c r="C23" s="69"/>
      <c r="D23" s="69"/>
      <c r="E23" s="69"/>
      <c r="F23" s="69"/>
      <c r="G23" s="69"/>
      <c r="H23" s="69"/>
      <c r="I23" s="69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ht="19.5" customHeight="1">
      <c r="A24" s="20">
        <v>513.0</v>
      </c>
      <c r="B24" s="20" t="str">
        <f>IF('5èm DAN'!G14="","",INT((TODAY()-'5èm DAN'!G14)/365))</f>
        <v/>
      </c>
      <c r="C24" s="69"/>
      <c r="D24" s="69"/>
      <c r="E24" s="69"/>
      <c r="F24" s="69"/>
      <c r="G24" s="69"/>
      <c r="H24" s="69"/>
      <c r="I24" s="69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</row>
    <row r="25" ht="19.5" customHeight="1">
      <c r="A25" s="20">
        <v>514.0</v>
      </c>
      <c r="B25" s="20" t="str">
        <f>IF('5èm DAN'!G15="","",INT((TODAY()-'5èm DAN'!G15)/365))</f>
        <v/>
      </c>
      <c r="C25" s="69"/>
      <c r="D25" s="69"/>
      <c r="E25" s="69"/>
      <c r="F25" s="69"/>
      <c r="G25" s="69"/>
      <c r="H25" s="69"/>
      <c r="I25" s="69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ht="19.5" customHeight="1">
      <c r="A26" s="20">
        <v>515.0</v>
      </c>
      <c r="B26" s="20" t="str">
        <f>IF('5èm DAN'!G16="","",INT((TODAY()-'5èm DAN'!G16)/365))</f>
        <v/>
      </c>
      <c r="C26" s="69"/>
      <c r="D26" s="69"/>
      <c r="E26" s="69"/>
      <c r="F26" s="69"/>
      <c r="G26" s="69"/>
      <c r="H26" s="69"/>
      <c r="I26" s="69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</row>
    <row r="27" ht="19.5" customHeight="1">
      <c r="A27" s="20">
        <v>516.0</v>
      </c>
      <c r="B27" s="20" t="str">
        <f>IF('5èm DAN'!G17="","",INT((TODAY()-'5èm DAN'!G17)/365))</f>
        <v/>
      </c>
      <c r="C27" s="69"/>
      <c r="D27" s="69"/>
      <c r="E27" s="69"/>
      <c r="F27" s="69"/>
      <c r="G27" s="69"/>
      <c r="H27" s="69"/>
      <c r="I27" s="69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ht="19.5" customHeight="1">
      <c r="A28" s="20">
        <v>517.0</v>
      </c>
      <c r="B28" s="20" t="str">
        <f>IF('5èm DAN'!G18="","",INT((TODAY()-'5èm DAN'!G18)/365))</f>
        <v/>
      </c>
      <c r="C28" s="69"/>
      <c r="D28" s="69"/>
      <c r="E28" s="69"/>
      <c r="F28" s="69"/>
      <c r="G28" s="69"/>
      <c r="H28" s="69"/>
      <c r="I28" s="69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</row>
    <row r="29" ht="19.5" customHeight="1">
      <c r="A29" s="20">
        <v>518.0</v>
      </c>
      <c r="B29" s="20" t="str">
        <f>IF('5èm DAN'!G19="","",INT((TODAY()-'5èm DAN'!G19)/365))</f>
        <v/>
      </c>
      <c r="C29" s="69"/>
      <c r="D29" s="69"/>
      <c r="E29" s="69"/>
      <c r="F29" s="69"/>
      <c r="G29" s="69"/>
      <c r="H29" s="69"/>
      <c r="I29" s="69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</row>
    <row r="30" ht="19.5" customHeight="1">
      <c r="A30" s="20">
        <v>519.0</v>
      </c>
      <c r="B30" s="20" t="str">
        <f>IF('5èm DAN'!G20="","",INT((TODAY()-'5èm DAN'!G20)/365))</f>
        <v/>
      </c>
      <c r="C30" s="69"/>
      <c r="D30" s="69"/>
      <c r="E30" s="69"/>
      <c r="F30" s="69"/>
      <c r="G30" s="69"/>
      <c r="H30" s="69"/>
      <c r="I30" s="69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</row>
    <row r="31" ht="19.5" customHeight="1">
      <c r="A31" s="20">
        <v>520.0</v>
      </c>
      <c r="B31" s="20" t="str">
        <f>IF('5èm DAN'!G21="","",INT((TODAY()-'5èm DAN'!G21)/365))</f>
        <v/>
      </c>
      <c r="C31" s="69"/>
      <c r="D31" s="69"/>
      <c r="E31" s="69"/>
      <c r="F31" s="69"/>
      <c r="G31" s="69"/>
      <c r="H31" s="69"/>
      <c r="I31" s="69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</row>
    <row r="32" ht="19.5" customHeight="1">
      <c r="A32" s="20">
        <v>521.0</v>
      </c>
      <c r="B32" s="20" t="str">
        <f>IF('5èm DAN'!G22="","",INT((TODAY()-'5èm DAN'!G22)/365))</f>
        <v/>
      </c>
      <c r="C32" s="69"/>
      <c r="D32" s="69"/>
      <c r="E32" s="69"/>
      <c r="F32" s="69"/>
      <c r="G32" s="69"/>
      <c r="H32" s="69"/>
      <c r="I32" s="69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ht="19.5" customHeight="1">
      <c r="A33" s="20">
        <v>522.0</v>
      </c>
      <c r="B33" s="20" t="str">
        <f>IF('5èm DAN'!G23="","",INT((TODAY()-'5èm DAN'!G23)/365))</f>
        <v/>
      </c>
      <c r="C33" s="69"/>
      <c r="D33" s="69"/>
      <c r="E33" s="69"/>
      <c r="F33" s="69"/>
      <c r="G33" s="69"/>
      <c r="H33" s="69"/>
      <c r="I33" s="69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</row>
    <row r="34" ht="19.5" customHeight="1">
      <c r="A34" s="20">
        <v>523.0</v>
      </c>
      <c r="B34" s="20" t="str">
        <f>IF('5èm DAN'!G24="","",INT((TODAY()-'5èm DAN'!G24)/365))</f>
        <v/>
      </c>
      <c r="C34" s="69"/>
      <c r="D34" s="69"/>
      <c r="E34" s="69"/>
      <c r="F34" s="69"/>
      <c r="G34" s="69"/>
      <c r="H34" s="69"/>
      <c r="I34" s="69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</row>
    <row r="35" ht="19.5" customHeight="1">
      <c r="A35" s="20">
        <v>524.0</v>
      </c>
      <c r="B35" s="20" t="str">
        <f>IF('5èm DAN'!G25="","",INT((TODAY()-'5èm DAN'!G25)/365))</f>
        <v/>
      </c>
      <c r="C35" s="69"/>
      <c r="D35" s="69"/>
      <c r="E35" s="69"/>
      <c r="F35" s="69"/>
      <c r="G35" s="69"/>
      <c r="H35" s="69"/>
      <c r="I35" s="69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</row>
    <row r="36" ht="19.5" customHeight="1">
      <c r="A36" s="20">
        <v>525.0</v>
      </c>
      <c r="B36" s="20" t="str">
        <f>IF('5èm DAN'!G26="","",INT((TODAY()-'5èm DAN'!G26)/365))</f>
        <v/>
      </c>
      <c r="C36" s="69"/>
      <c r="D36" s="69"/>
      <c r="E36" s="69"/>
      <c r="F36" s="69"/>
      <c r="G36" s="69"/>
      <c r="H36" s="69"/>
      <c r="I36" s="69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</row>
    <row r="37" ht="19.5" customHeight="1">
      <c r="A37" s="20">
        <v>526.0</v>
      </c>
      <c r="B37" s="20" t="str">
        <f>IF('5èm DAN'!G27="","",INT((TODAY()-'5èm DAN'!G27)/365))</f>
        <v/>
      </c>
      <c r="C37" s="69"/>
      <c r="D37" s="69"/>
      <c r="E37" s="69"/>
      <c r="F37" s="69"/>
      <c r="G37" s="69"/>
      <c r="H37" s="69"/>
      <c r="I37" s="6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</row>
    <row r="38" ht="19.5" customHeight="1">
      <c r="A38" s="20">
        <v>527.0</v>
      </c>
      <c r="B38" s="20" t="str">
        <f>IF('5èm DAN'!G28="","",INT((TODAY()-'5èm DAN'!G28)/365))</f>
        <v/>
      </c>
      <c r="C38" s="69"/>
      <c r="D38" s="69"/>
      <c r="E38" s="69"/>
      <c r="F38" s="69"/>
      <c r="G38" s="69"/>
      <c r="H38" s="69"/>
      <c r="I38" s="6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ht="19.5" customHeight="1">
      <c r="A39" s="20">
        <v>528.0</v>
      </c>
      <c r="B39" s="20" t="str">
        <f>IF('5èm DAN'!G29="","",INT((TODAY()-'5èm DAN'!G29)/365))</f>
        <v/>
      </c>
      <c r="C39" s="69"/>
      <c r="D39" s="69"/>
      <c r="E39" s="69"/>
      <c r="F39" s="69"/>
      <c r="G39" s="69"/>
      <c r="H39" s="69"/>
      <c r="I39" s="6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</row>
    <row r="40" ht="19.5" customHeight="1">
      <c r="A40" s="20">
        <v>529.0</v>
      </c>
      <c r="B40" s="20" t="str">
        <f>IF('5èm DAN'!G30="","",INT((TODAY()-'5èm DAN'!G30)/365))</f>
        <v/>
      </c>
      <c r="C40" s="69"/>
      <c r="D40" s="69"/>
      <c r="E40" s="69"/>
      <c r="F40" s="69"/>
      <c r="G40" s="69"/>
      <c r="H40" s="69"/>
      <c r="I40" s="69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</row>
    <row r="41" ht="19.5" customHeight="1">
      <c r="A41" s="20">
        <v>530.0</v>
      </c>
      <c r="B41" s="20" t="str">
        <f>IF('5èm DAN'!G31="","",INT((TODAY()-'5èm DAN'!G31)/365))</f>
        <v/>
      </c>
      <c r="C41" s="69"/>
      <c r="D41" s="69"/>
      <c r="E41" s="69"/>
      <c r="F41" s="69"/>
      <c r="G41" s="69"/>
      <c r="H41" s="69"/>
      <c r="I41" s="6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</row>
    <row r="42" ht="12.0" customHeight="1">
      <c r="A42" s="5"/>
      <c r="B42" s="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ht="12.0" customHeight="1">
      <c r="A43" s="5"/>
      <c r="B43" s="5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</row>
    <row r="44" ht="12.0" customHeight="1">
      <c r="A44" s="5"/>
      <c r="B44" s="5"/>
      <c r="C44" s="62"/>
      <c r="D44" s="62"/>
      <c r="E44" s="70"/>
      <c r="F44" s="71"/>
      <c r="G44" s="7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</row>
    <row r="45" ht="12.0" customHeight="1">
      <c r="A45" s="68" t="s">
        <v>96</v>
      </c>
      <c r="B45" s="68"/>
      <c r="C45" s="62"/>
      <c r="D45" s="62"/>
      <c r="E45" s="73"/>
      <c r="F45" s="62"/>
      <c r="G45" s="74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</row>
    <row r="46" ht="12.0" customHeight="1">
      <c r="A46" s="5"/>
      <c r="B46" s="5"/>
      <c r="C46" s="62"/>
      <c r="D46" s="62"/>
      <c r="E46" s="75"/>
      <c r="F46" s="76"/>
      <c r="G46" s="77"/>
      <c r="H46" s="62"/>
      <c r="I46" s="78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</row>
    <row r="47" ht="12.0" customHeight="1">
      <c r="A47" s="5"/>
      <c r="B47" s="5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</row>
    <row r="48" ht="12.0" customHeight="1">
      <c r="A48" s="5"/>
      <c r="B48" s="5"/>
      <c r="C48" s="62"/>
      <c r="D48" s="62"/>
      <c r="E48" s="62"/>
      <c r="F48" s="14" t="s">
        <v>97</v>
      </c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</row>
    <row r="49" ht="12.0" customHeight="1">
      <c r="A49" s="5"/>
      <c r="B49" s="5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</row>
    <row r="50" ht="12.0" customHeight="1">
      <c r="A50" s="5"/>
      <c r="B50" s="5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</row>
    <row r="51" ht="12.0" customHeight="1">
      <c r="A51" s="5"/>
      <c r="B51" s="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</row>
    <row r="52" ht="12.0" customHeight="1">
      <c r="A52" s="5"/>
      <c r="B52" s="5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ht="12.0" customHeight="1">
      <c r="A53" s="5"/>
      <c r="B53" s="5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</row>
    <row r="54" ht="12.0" customHeight="1">
      <c r="A54" s="5"/>
      <c r="B54" s="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</row>
    <row r="55" ht="12.0" customHeight="1">
      <c r="A55" s="5"/>
      <c r="B55" s="5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</row>
    <row r="56" ht="12.0" customHeight="1">
      <c r="A56" s="5"/>
      <c r="B56" s="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</row>
    <row r="57" ht="12.0" customHeight="1">
      <c r="A57" s="5"/>
      <c r="B57" s="5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</row>
    <row r="58" ht="12.0" customHeight="1">
      <c r="A58" s="5"/>
      <c r="B58" s="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</row>
    <row r="59" ht="12.0" customHeight="1">
      <c r="A59" s="5"/>
      <c r="B59" s="5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</row>
    <row r="60" ht="12.0" customHeight="1">
      <c r="A60" s="5"/>
      <c r="B60" s="5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</row>
    <row r="61" ht="12.0" customHeight="1">
      <c r="A61" s="5"/>
      <c r="B61" s="5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</row>
    <row r="62" ht="12.0" customHeight="1">
      <c r="A62" s="5"/>
      <c r="B62" s="5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</row>
    <row r="63" ht="12.0" customHeight="1">
      <c r="A63" s="5"/>
      <c r="B63" s="5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</row>
    <row r="64" ht="12.0" customHeight="1">
      <c r="A64" s="5"/>
      <c r="B64" s="5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</row>
    <row r="65" ht="12.0" customHeight="1">
      <c r="A65" s="5"/>
      <c r="B65" s="5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</row>
    <row r="66" ht="12.0" customHeight="1">
      <c r="A66" s="5"/>
      <c r="B66" s="5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</row>
    <row r="67" ht="12.0" customHeight="1">
      <c r="A67" s="5"/>
      <c r="B67" s="5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</row>
    <row r="68" ht="12.0" customHeight="1">
      <c r="A68" s="5"/>
      <c r="B68" s="5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</row>
    <row r="69" ht="12.0" customHeight="1">
      <c r="A69" s="5"/>
      <c r="B69" s="5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</row>
    <row r="70" ht="12.0" customHeight="1">
      <c r="A70" s="5"/>
      <c r="B70" s="5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</row>
    <row r="71" ht="12.0" customHeight="1">
      <c r="A71" s="5"/>
      <c r="B71" s="5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</row>
    <row r="72" ht="12.0" customHeight="1">
      <c r="A72" s="5"/>
      <c r="B72" s="5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</row>
    <row r="73" ht="12.0" customHeight="1">
      <c r="A73" s="5"/>
      <c r="B73" s="5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</row>
    <row r="74" ht="12.0" customHeight="1">
      <c r="A74" s="5"/>
      <c r="B74" s="5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</row>
    <row r="75" ht="12.0" customHeight="1">
      <c r="A75" s="5"/>
      <c r="B75" s="5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</row>
    <row r="76" ht="12.0" customHeight="1">
      <c r="A76" s="5"/>
      <c r="B76" s="5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</row>
    <row r="77" ht="12.0" customHeight="1">
      <c r="A77" s="5"/>
      <c r="B77" s="5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</row>
    <row r="78" ht="12.0" customHeight="1">
      <c r="A78" s="5"/>
      <c r="B78" s="5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</row>
    <row r="79" ht="12.0" customHeight="1">
      <c r="A79" s="5"/>
      <c r="B79" s="5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</row>
    <row r="80" ht="12.0" customHeight="1">
      <c r="A80" s="5"/>
      <c r="B80" s="5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</row>
    <row r="81" ht="12.0" customHeight="1">
      <c r="A81" s="5"/>
      <c r="B81" s="5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</row>
    <row r="82" ht="12.0" customHeight="1">
      <c r="A82" s="5"/>
      <c r="B82" s="5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</row>
    <row r="83" ht="12.0" customHeight="1">
      <c r="A83" s="5"/>
      <c r="B83" s="5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</row>
    <row r="84" ht="12.0" customHeight="1">
      <c r="A84" s="5"/>
      <c r="B84" s="5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</row>
    <row r="85" ht="12.0" customHeight="1">
      <c r="A85" s="5"/>
      <c r="B85" s="5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</row>
    <row r="86" ht="12.0" customHeight="1">
      <c r="A86" s="5"/>
      <c r="B86" s="5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</row>
    <row r="87" ht="12.0" customHeight="1">
      <c r="A87" s="5"/>
      <c r="B87" s="5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</row>
    <row r="88" ht="12.0" customHeight="1">
      <c r="A88" s="5"/>
      <c r="B88" s="5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</row>
    <row r="89" ht="12.0" customHeight="1">
      <c r="A89" s="5"/>
      <c r="B89" s="5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</row>
    <row r="90" ht="12.0" customHeight="1">
      <c r="A90" s="5"/>
      <c r="B90" s="5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</row>
    <row r="91" ht="12.0" customHeight="1">
      <c r="A91" s="5"/>
      <c r="B91" s="5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</row>
    <row r="92" ht="12.0" customHeight="1">
      <c r="A92" s="5"/>
      <c r="B92" s="5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</row>
    <row r="93" ht="12.0" customHeight="1">
      <c r="A93" s="5"/>
      <c r="B93" s="5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</row>
    <row r="94" ht="12.0" customHeight="1">
      <c r="A94" s="5"/>
      <c r="B94" s="5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</row>
    <row r="95" ht="12.0" customHeight="1">
      <c r="A95" s="5"/>
      <c r="B95" s="5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</row>
    <row r="96" ht="12.0" customHeight="1">
      <c r="A96" s="5"/>
      <c r="B96" s="5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</row>
    <row r="97" ht="12.0" customHeight="1">
      <c r="A97" s="5"/>
      <c r="B97" s="5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</row>
    <row r="98" ht="12.0" customHeight="1">
      <c r="A98" s="5"/>
      <c r="B98" s="5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</row>
    <row r="99" ht="12.0" customHeight="1">
      <c r="A99" s="5"/>
      <c r="B99" s="5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</row>
    <row r="100" ht="12.0" customHeight="1">
      <c r="A100" s="5"/>
      <c r="B100" s="5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</row>
    <row r="101" ht="12.0" customHeight="1">
      <c r="A101" s="5"/>
      <c r="B101" s="5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</row>
    <row r="102" ht="12.0" customHeight="1">
      <c r="A102" s="5"/>
      <c r="B102" s="5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</row>
    <row r="103" ht="12.0" customHeight="1">
      <c r="A103" s="5"/>
      <c r="B103" s="5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</row>
    <row r="104" ht="12.0" customHeight="1">
      <c r="A104" s="5"/>
      <c r="B104" s="5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</row>
    <row r="105" ht="12.0" customHeight="1">
      <c r="A105" s="5"/>
      <c r="B105" s="5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</row>
    <row r="106" ht="12.0" customHeight="1">
      <c r="A106" s="5"/>
      <c r="B106" s="5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</row>
    <row r="107" ht="12.0" customHeight="1">
      <c r="A107" s="5"/>
      <c r="B107" s="5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</row>
    <row r="108" ht="12.0" customHeight="1">
      <c r="A108" s="5"/>
      <c r="B108" s="5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</row>
    <row r="109" ht="12.0" customHeight="1">
      <c r="A109" s="5"/>
      <c r="B109" s="5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</row>
    <row r="110" ht="12.0" customHeight="1">
      <c r="A110" s="5"/>
      <c r="B110" s="5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</row>
    <row r="111" ht="12.0" customHeight="1">
      <c r="A111" s="5"/>
      <c r="B111" s="5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</row>
    <row r="112" ht="12.0" customHeight="1">
      <c r="A112" s="5"/>
      <c r="B112" s="5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</row>
    <row r="113" ht="12.0" customHeight="1">
      <c r="A113" s="5"/>
      <c r="B113" s="5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</row>
    <row r="114" ht="12.0" customHeight="1">
      <c r="A114" s="5"/>
      <c r="B114" s="5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</row>
    <row r="115" ht="12.0" customHeight="1">
      <c r="A115" s="5"/>
      <c r="B115" s="5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</row>
    <row r="116" ht="12.0" customHeight="1">
      <c r="A116" s="5"/>
      <c r="B116" s="5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ht="12.0" customHeight="1">
      <c r="A117" s="5"/>
      <c r="B117" s="5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</row>
    <row r="118" ht="12.0" customHeight="1">
      <c r="A118" s="5"/>
      <c r="B118" s="5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</row>
    <row r="119" ht="12.0" customHeight="1">
      <c r="A119" s="5"/>
      <c r="B119" s="5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</row>
    <row r="120" ht="12.0" customHeight="1">
      <c r="A120" s="5"/>
      <c r="B120" s="5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</row>
    <row r="121" ht="12.0" customHeight="1">
      <c r="A121" s="5"/>
      <c r="B121" s="5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</row>
    <row r="122" ht="12.0" customHeight="1">
      <c r="A122" s="5"/>
      <c r="B122" s="5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</row>
    <row r="123" ht="12.0" customHeight="1">
      <c r="A123" s="5"/>
      <c r="B123" s="5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</row>
    <row r="124" ht="12.0" customHeight="1">
      <c r="A124" s="5"/>
      <c r="B124" s="5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</row>
    <row r="125" ht="12.0" customHeight="1">
      <c r="A125" s="5"/>
      <c r="B125" s="5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</row>
    <row r="126" ht="12.0" customHeight="1">
      <c r="A126" s="5"/>
      <c r="B126" s="5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</row>
    <row r="127" ht="12.0" customHeight="1">
      <c r="A127" s="5"/>
      <c r="B127" s="5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</row>
    <row r="128" ht="12.0" customHeight="1">
      <c r="A128" s="5"/>
      <c r="B128" s="5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</row>
    <row r="129" ht="12.0" customHeight="1">
      <c r="A129" s="5"/>
      <c r="B129" s="5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</row>
    <row r="130" ht="12.0" customHeight="1">
      <c r="A130" s="5"/>
      <c r="B130" s="5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</row>
    <row r="131" ht="12.0" customHeight="1">
      <c r="A131" s="5"/>
      <c r="B131" s="5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</row>
    <row r="132" ht="12.0" customHeight="1">
      <c r="A132" s="5"/>
      <c r="B132" s="5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</row>
    <row r="133" ht="12.0" customHeight="1">
      <c r="A133" s="5"/>
      <c r="B133" s="5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</row>
    <row r="134" ht="12.0" customHeight="1">
      <c r="A134" s="5"/>
      <c r="B134" s="5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</row>
    <row r="135" ht="12.0" customHeight="1">
      <c r="A135" s="5"/>
      <c r="B135" s="5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</row>
    <row r="136" ht="12.0" customHeight="1">
      <c r="A136" s="5"/>
      <c r="B136" s="5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</row>
    <row r="137" ht="12.0" customHeight="1">
      <c r="A137" s="5"/>
      <c r="B137" s="5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</row>
    <row r="138" ht="12.0" customHeight="1">
      <c r="A138" s="5"/>
      <c r="B138" s="5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</row>
    <row r="139" ht="12.0" customHeight="1">
      <c r="A139" s="5"/>
      <c r="B139" s="5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</row>
    <row r="140" ht="12.0" customHeight="1">
      <c r="A140" s="5"/>
      <c r="B140" s="5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</row>
    <row r="141" ht="12.0" customHeight="1">
      <c r="A141" s="5"/>
      <c r="B141" s="5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</row>
    <row r="142" ht="12.0" customHeight="1">
      <c r="A142" s="5"/>
      <c r="B142" s="5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</row>
    <row r="143" ht="12.0" customHeight="1">
      <c r="A143" s="5"/>
      <c r="B143" s="5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</row>
    <row r="144" ht="12.0" customHeight="1">
      <c r="A144" s="5"/>
      <c r="B144" s="5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</row>
    <row r="145" ht="12.0" customHeight="1">
      <c r="A145" s="5"/>
      <c r="B145" s="5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</row>
    <row r="146" ht="12.0" customHeight="1">
      <c r="A146" s="5"/>
      <c r="B146" s="5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</row>
    <row r="147" ht="12.0" customHeight="1">
      <c r="A147" s="5"/>
      <c r="B147" s="5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</row>
    <row r="148" ht="12.0" customHeight="1">
      <c r="A148" s="5"/>
      <c r="B148" s="5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</row>
    <row r="149" ht="12.0" customHeight="1">
      <c r="A149" s="5"/>
      <c r="B149" s="5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</row>
    <row r="150" ht="12.0" customHeight="1">
      <c r="A150" s="5"/>
      <c r="B150" s="5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</row>
    <row r="151" ht="12.0" customHeight="1">
      <c r="A151" s="5"/>
      <c r="B151" s="5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</row>
    <row r="152" ht="12.0" customHeight="1">
      <c r="A152" s="5"/>
      <c r="B152" s="5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</row>
    <row r="153" ht="12.0" customHeight="1">
      <c r="A153" s="5"/>
      <c r="B153" s="5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</row>
    <row r="154" ht="12.0" customHeight="1">
      <c r="A154" s="5"/>
      <c r="B154" s="5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</row>
    <row r="155" ht="12.0" customHeight="1">
      <c r="A155" s="5"/>
      <c r="B155" s="5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</row>
    <row r="156" ht="12.0" customHeight="1">
      <c r="A156" s="5"/>
      <c r="B156" s="5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</row>
    <row r="157" ht="12.0" customHeight="1">
      <c r="A157" s="5"/>
      <c r="B157" s="5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</row>
    <row r="158" ht="12.0" customHeight="1">
      <c r="A158" s="5"/>
      <c r="B158" s="5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</row>
    <row r="159" ht="12.0" customHeight="1">
      <c r="A159" s="5"/>
      <c r="B159" s="5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</row>
    <row r="160" ht="12.0" customHeight="1">
      <c r="A160" s="5"/>
      <c r="B160" s="5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</row>
    <row r="161" ht="12.0" customHeight="1">
      <c r="A161" s="5"/>
      <c r="B161" s="5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</row>
    <row r="162" ht="12.0" customHeight="1">
      <c r="A162" s="5"/>
      <c r="B162" s="5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</row>
    <row r="163" ht="12.0" customHeight="1">
      <c r="A163" s="5"/>
      <c r="B163" s="5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</row>
    <row r="164" ht="12.0" customHeight="1">
      <c r="A164" s="5"/>
      <c r="B164" s="5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</row>
    <row r="165" ht="12.0" customHeight="1">
      <c r="A165" s="5"/>
      <c r="B165" s="5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</row>
    <row r="166" ht="12.0" customHeight="1">
      <c r="A166" s="5"/>
      <c r="B166" s="5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</row>
    <row r="167" ht="12.0" customHeight="1">
      <c r="A167" s="5"/>
      <c r="B167" s="5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</row>
    <row r="168" ht="12.0" customHeight="1">
      <c r="A168" s="5"/>
      <c r="B168" s="5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</row>
    <row r="169" ht="12.0" customHeight="1">
      <c r="A169" s="5"/>
      <c r="B169" s="5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</row>
    <row r="170" ht="12.0" customHeight="1">
      <c r="A170" s="5"/>
      <c r="B170" s="5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</row>
    <row r="171" ht="12.0" customHeight="1">
      <c r="A171" s="5"/>
      <c r="B171" s="5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</row>
    <row r="172" ht="12.0" customHeight="1">
      <c r="A172" s="5"/>
      <c r="B172" s="5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</row>
    <row r="173" ht="12.0" customHeight="1">
      <c r="A173" s="5"/>
      <c r="B173" s="5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</row>
    <row r="174" ht="12.0" customHeight="1">
      <c r="A174" s="5"/>
      <c r="B174" s="5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</row>
    <row r="175" ht="12.0" customHeight="1">
      <c r="A175" s="5"/>
      <c r="B175" s="5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</row>
    <row r="176" ht="12.0" customHeight="1">
      <c r="A176" s="5"/>
      <c r="B176" s="5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</row>
    <row r="177" ht="12.0" customHeight="1">
      <c r="A177" s="5"/>
      <c r="B177" s="5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</row>
    <row r="178" ht="12.0" customHeight="1">
      <c r="A178" s="5"/>
      <c r="B178" s="5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</row>
    <row r="179" ht="12.0" customHeight="1">
      <c r="A179" s="5"/>
      <c r="B179" s="5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</row>
    <row r="180" ht="12.0" customHeight="1">
      <c r="A180" s="5"/>
      <c r="B180" s="5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</row>
    <row r="181" ht="12.0" customHeight="1">
      <c r="A181" s="5"/>
      <c r="B181" s="5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</row>
    <row r="182" ht="12.0" customHeight="1">
      <c r="A182" s="5"/>
      <c r="B182" s="5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</row>
    <row r="183" ht="12.0" customHeight="1">
      <c r="A183" s="5"/>
      <c r="B183" s="5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</row>
    <row r="184" ht="12.0" customHeight="1">
      <c r="A184" s="5"/>
      <c r="B184" s="5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</row>
    <row r="185" ht="12.0" customHeight="1">
      <c r="A185" s="5"/>
      <c r="B185" s="5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</row>
    <row r="186" ht="12.0" customHeight="1">
      <c r="A186" s="5"/>
      <c r="B186" s="5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</row>
    <row r="187" ht="12.0" customHeight="1">
      <c r="A187" s="5"/>
      <c r="B187" s="5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</row>
    <row r="188" ht="12.0" customHeight="1">
      <c r="A188" s="5"/>
      <c r="B188" s="5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</row>
    <row r="189" ht="12.0" customHeight="1">
      <c r="A189" s="5"/>
      <c r="B189" s="5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</row>
    <row r="190" ht="12.0" customHeight="1">
      <c r="A190" s="5"/>
      <c r="B190" s="5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</row>
    <row r="191" ht="12.0" customHeight="1">
      <c r="A191" s="5"/>
      <c r="B191" s="5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</row>
    <row r="192" ht="12.0" customHeight="1">
      <c r="A192" s="5"/>
      <c r="B192" s="5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</row>
    <row r="193" ht="12.0" customHeight="1">
      <c r="A193" s="5"/>
      <c r="B193" s="5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</row>
    <row r="194" ht="12.0" customHeight="1">
      <c r="A194" s="5"/>
      <c r="B194" s="5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</row>
    <row r="195" ht="12.0" customHeight="1">
      <c r="A195" s="5"/>
      <c r="B195" s="5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</row>
    <row r="196" ht="12.0" customHeight="1">
      <c r="A196" s="5"/>
      <c r="B196" s="5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</row>
    <row r="197" ht="12.0" customHeight="1">
      <c r="A197" s="5"/>
      <c r="B197" s="5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</row>
    <row r="198" ht="12.0" customHeight="1">
      <c r="A198" s="5"/>
      <c r="B198" s="5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</row>
    <row r="199" ht="12.0" customHeight="1">
      <c r="A199" s="5"/>
      <c r="B199" s="5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</row>
    <row r="200" ht="12.0" customHeight="1">
      <c r="A200" s="5"/>
      <c r="B200" s="5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</row>
    <row r="201" ht="12.0" customHeight="1">
      <c r="A201" s="5"/>
      <c r="B201" s="5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</row>
    <row r="202" ht="12.0" customHeight="1">
      <c r="A202" s="5"/>
      <c r="B202" s="5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</row>
    <row r="203" ht="12.0" customHeight="1">
      <c r="A203" s="5"/>
      <c r="B203" s="5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</row>
    <row r="204" ht="12.0" customHeight="1">
      <c r="A204" s="5"/>
      <c r="B204" s="5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</row>
    <row r="205" ht="12.0" customHeight="1">
      <c r="A205" s="5"/>
      <c r="B205" s="5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ht="12.0" customHeight="1">
      <c r="A206" s="5"/>
      <c r="B206" s="5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</row>
    <row r="207" ht="12.0" customHeight="1">
      <c r="A207" s="5"/>
      <c r="B207" s="5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</row>
    <row r="208" ht="12.0" customHeight="1">
      <c r="A208" s="5"/>
      <c r="B208" s="5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</row>
    <row r="209" ht="12.0" customHeight="1">
      <c r="A209" s="5"/>
      <c r="B209" s="5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</row>
    <row r="210" ht="12.0" customHeight="1">
      <c r="A210" s="5"/>
      <c r="B210" s="5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</row>
    <row r="211" ht="12.0" customHeight="1">
      <c r="A211" s="5"/>
      <c r="B211" s="5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</row>
    <row r="212" ht="12.0" customHeight="1">
      <c r="A212" s="5"/>
      <c r="B212" s="5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ht="12.0" customHeight="1">
      <c r="A213" s="5"/>
      <c r="B213" s="5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</row>
    <row r="214" ht="12.0" customHeight="1">
      <c r="A214" s="5"/>
      <c r="B214" s="5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</row>
    <row r="215" ht="12.0" customHeight="1">
      <c r="A215" s="5"/>
      <c r="B215" s="5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</row>
    <row r="216" ht="12.0" customHeight="1">
      <c r="A216" s="5"/>
      <c r="B216" s="5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</row>
    <row r="217" ht="12.0" customHeight="1">
      <c r="A217" s="5"/>
      <c r="B217" s="5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</row>
    <row r="218" ht="12.0" customHeight="1">
      <c r="A218" s="5"/>
      <c r="B218" s="5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</row>
    <row r="219" ht="12.0" customHeight="1">
      <c r="A219" s="5"/>
      <c r="B219" s="5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</row>
    <row r="220" ht="12.0" customHeight="1">
      <c r="A220" s="5"/>
      <c r="B220" s="5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</row>
    <row r="221" ht="12.0" customHeight="1">
      <c r="A221" s="5"/>
      <c r="B221" s="5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</row>
    <row r="222" ht="12.0" customHeight="1">
      <c r="A222" s="5"/>
      <c r="B222" s="5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</row>
    <row r="223" ht="12.0" customHeight="1">
      <c r="A223" s="5"/>
      <c r="B223" s="5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</row>
    <row r="224" ht="12.0" customHeight="1">
      <c r="A224" s="5"/>
      <c r="B224" s="5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</row>
    <row r="225" ht="12.0" customHeight="1">
      <c r="A225" s="5"/>
      <c r="B225" s="5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</row>
    <row r="226" ht="12.0" customHeight="1">
      <c r="A226" s="5"/>
      <c r="B226" s="5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</row>
    <row r="227" ht="12.0" customHeight="1">
      <c r="A227" s="5"/>
      <c r="B227" s="5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</row>
    <row r="228" ht="12.0" customHeight="1">
      <c r="A228" s="5"/>
      <c r="B228" s="5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</row>
    <row r="229" ht="12.0" customHeight="1">
      <c r="A229" s="5"/>
      <c r="B229" s="5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</row>
    <row r="230" ht="12.0" customHeight="1">
      <c r="A230" s="5"/>
      <c r="B230" s="5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</row>
    <row r="231" ht="12.0" customHeight="1">
      <c r="A231" s="5"/>
      <c r="B231" s="5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</row>
    <row r="232" ht="12.0" customHeight="1">
      <c r="A232" s="5"/>
      <c r="B232" s="5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</row>
    <row r="233" ht="12.0" customHeight="1">
      <c r="A233" s="5"/>
      <c r="B233" s="5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</row>
    <row r="234" ht="12.0" customHeight="1">
      <c r="A234" s="5"/>
      <c r="B234" s="5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</row>
    <row r="235" ht="12.0" customHeight="1">
      <c r="A235" s="5"/>
      <c r="B235" s="5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</row>
    <row r="236" ht="12.0" customHeight="1">
      <c r="A236" s="5"/>
      <c r="B236" s="5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</row>
    <row r="237" ht="12.0" customHeight="1">
      <c r="A237" s="5"/>
      <c r="B237" s="5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</row>
    <row r="238" ht="12.0" customHeight="1">
      <c r="A238" s="5"/>
      <c r="B238" s="5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</row>
    <row r="239" ht="12.0" customHeight="1">
      <c r="A239" s="5"/>
      <c r="B239" s="5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</row>
    <row r="240" ht="12.0" customHeight="1">
      <c r="A240" s="5"/>
      <c r="B240" s="5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</row>
    <row r="241" ht="12.0" customHeight="1">
      <c r="A241" s="5"/>
      <c r="B241" s="5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</row>
    <row r="242" ht="12.0" customHeight="1">
      <c r="A242" s="5"/>
      <c r="B242" s="5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</row>
    <row r="243" ht="12.0" customHeight="1">
      <c r="A243" s="5"/>
      <c r="B243" s="5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</row>
    <row r="244" ht="12.0" customHeight="1">
      <c r="A244" s="5"/>
      <c r="B244" s="5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</row>
    <row r="245" ht="12.0" customHeight="1">
      <c r="A245" s="5"/>
      <c r="B245" s="5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</row>
    <row r="246" ht="12.0" customHeight="1">
      <c r="A246" s="5"/>
      <c r="B246" s="5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</row>
    <row r="247" ht="12.0" customHeight="1">
      <c r="A247" s="5"/>
      <c r="B247" s="5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</row>
    <row r="248" ht="12.0" customHeight="1">
      <c r="A248" s="5"/>
      <c r="B248" s="5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7:D7"/>
    <mergeCell ref="E7:G7"/>
    <mergeCell ref="A9:I9"/>
  </mergeCells>
  <printOptions horizontalCentered="1" verticalCentered="1"/>
  <pageMargins bottom="0.3937007874015748" footer="0.0" header="0.0" left="0.3937007874015748" right="0.3937007874015748" top="0.3937007874015748"/>
  <pageSetup paperSize="9" scale="90" orientation="portrait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9.38"/>
    <col customWidth="1" min="2" max="2" width="5.63"/>
    <col customWidth="1" min="3" max="3" width="26.88"/>
    <col customWidth="1" min="4" max="4" width="5.63"/>
    <col customWidth="1" min="5" max="5" width="23.88"/>
    <col customWidth="1" min="6" max="6" width="5.63"/>
    <col customWidth="1" min="7" max="7" width="25.0"/>
    <col customWidth="1" min="8" max="8" width="5.88"/>
    <col customWidth="1" min="9" max="9" width="27.13"/>
    <col customWidth="1" min="10" max="10" width="5.63"/>
    <col customWidth="1" min="11" max="11" width="21.63"/>
  </cols>
  <sheetData>
    <row r="1" ht="68.25" customHeight="1">
      <c r="A1" s="79"/>
    </row>
    <row r="2" ht="75.75" customHeight="1">
      <c r="A2" s="66" t="s">
        <v>85</v>
      </c>
      <c r="B2" s="66"/>
      <c r="C2" s="80" t="str">
        <f>IF(Bilan!B2="","",Bilan!B2)</f>
        <v/>
      </c>
      <c r="D2" s="66"/>
      <c r="E2" s="65" t="str">
        <f>IF(Bilan!D2="","",Bilan!D2)</f>
        <v/>
      </c>
      <c r="F2" s="66"/>
      <c r="G2" s="66" t="s">
        <v>85</v>
      </c>
      <c r="H2" s="64"/>
      <c r="I2" s="80" t="str">
        <f>IF(Bilan!B2="","",Bilan!B2)</f>
        <v/>
      </c>
      <c r="J2" s="81"/>
      <c r="K2" s="65" t="str">
        <f>IF(Bilan!D2="","",Bilan!D2)</f>
        <v/>
      </c>
    </row>
    <row r="3" ht="75.75" customHeight="1">
      <c r="A3" s="66"/>
      <c r="B3" s="66"/>
      <c r="C3" s="80"/>
      <c r="D3" s="66"/>
      <c r="E3" s="65"/>
      <c r="F3" s="66"/>
      <c r="G3" s="66"/>
      <c r="H3" s="64"/>
      <c r="I3" s="65"/>
      <c r="J3" s="81"/>
      <c r="K3" s="65"/>
    </row>
    <row r="4" ht="69.0" customHeight="1">
      <c r="A4" s="79" t="str">
        <f>IF('5èm DAN'!N2="O",'5èm DAN'!A2," ")</f>
        <v> </v>
      </c>
      <c r="C4" s="79" t="str">
        <f>IF('5èm DAN'!N12="O",'5èm DAN'!A12," ")</f>
        <v> </v>
      </c>
      <c r="E4" s="79" t="str">
        <f>IF('5èm DAN'!N22="O",'5èm DAN'!A22," ")</f>
        <v> </v>
      </c>
      <c r="G4" s="79" t="str">
        <f>IF('5èm DAN'!N32="O",'5èm DAN'!A32," ")</f>
        <v> </v>
      </c>
      <c r="I4" s="79" t="str">
        <f>IF('5èm DAN'!N42="O",'5èm DAN'!A42," ")</f>
        <v> </v>
      </c>
    </row>
    <row r="5" ht="69.0" customHeight="1">
      <c r="A5" s="79" t="str">
        <f>IF('5èm DAN'!N3="O",'5èm DAN'!A3," ")</f>
        <v> </v>
      </c>
      <c r="C5" s="79" t="str">
        <f>IF('5èm DAN'!N13="O",'5èm DAN'!A13," ")</f>
        <v> </v>
      </c>
      <c r="E5" s="79" t="str">
        <f>IF('5èm DAN'!N23="O",'5èm DAN'!A23," ")</f>
        <v> </v>
      </c>
      <c r="G5" s="79" t="str">
        <f>IF('5èm DAN'!N33="O",'5èm DAN'!A33," ")</f>
        <v> </v>
      </c>
      <c r="I5" s="79" t="str">
        <f>IF('5èm DAN'!N43="O",'5èm DAN'!A43," ")</f>
        <v> </v>
      </c>
    </row>
    <row r="6" ht="69.0" customHeight="1">
      <c r="A6" s="79" t="str">
        <f>IF('5èm DAN'!N4="O",'5èm DAN'!A4," ")</f>
        <v> </v>
      </c>
      <c r="C6" s="79" t="str">
        <f>IF('5èm DAN'!N14="O",'5èm DAN'!A14," ")</f>
        <v> </v>
      </c>
      <c r="E6" s="79" t="str">
        <f>IF('5èm DAN'!N24="O",'5èm DAN'!A24," ")</f>
        <v> </v>
      </c>
      <c r="G6" s="79" t="str">
        <f>IF('5èm DAN'!N34="O",'5èm DAN'!A34," ")</f>
        <v> </v>
      </c>
      <c r="I6" s="79" t="str">
        <f>IF('5èm DAN'!N44="O",'5èm DAN'!A44," ")</f>
        <v> </v>
      </c>
    </row>
    <row r="7" ht="69.0" customHeight="1">
      <c r="A7" s="79" t="str">
        <f>IF('5èm DAN'!N5="O",'5èm DAN'!A5," ")</f>
        <v> </v>
      </c>
      <c r="C7" s="79" t="str">
        <f>IF('5èm DAN'!N15="O",'5èm DAN'!A15," ")</f>
        <v> </v>
      </c>
      <c r="E7" s="79" t="str">
        <f>IF('5èm DAN'!N25="O",'5èm DAN'!A25," ")</f>
        <v> </v>
      </c>
      <c r="G7" s="79" t="str">
        <f>IF('5èm DAN'!N35="O",'5èm DAN'!A35," ")</f>
        <v> </v>
      </c>
      <c r="I7" s="79" t="str">
        <f>IF('5èm DAN'!N45="O",'5èm DAN'!A45," ")</f>
        <v> </v>
      </c>
    </row>
    <row r="8" ht="69.0" customHeight="1">
      <c r="A8" s="79" t="str">
        <f>IF('5èm DAN'!N6="O",'5èm DAN'!A6," ")</f>
        <v> </v>
      </c>
      <c r="C8" s="79" t="str">
        <f>IF('5èm DAN'!N16="O",'5èm DAN'!A16," ")</f>
        <v> </v>
      </c>
      <c r="E8" s="79" t="str">
        <f>IF('5èm DAN'!N26="O",'5èm DAN'!A26," ")</f>
        <v> </v>
      </c>
      <c r="G8" s="79" t="str">
        <f>IF('5èm DAN'!N36="O",'5èm DAN'!A36," ")</f>
        <v> </v>
      </c>
      <c r="I8" s="79" t="str">
        <f>IF('5èm DAN'!N46="O",'5èm DAN'!A46," ")</f>
        <v> </v>
      </c>
    </row>
    <row r="9" ht="69.0" customHeight="1">
      <c r="A9" s="79" t="str">
        <f>IF('5èm DAN'!N7="O",'5èm DAN'!A7," ")</f>
        <v> </v>
      </c>
      <c r="C9" s="79" t="str">
        <f>IF('5èm DAN'!N17="O",'5èm DAN'!A17," ")</f>
        <v> </v>
      </c>
      <c r="E9" s="79" t="str">
        <f>IF('5èm DAN'!N27="O",'5èm DAN'!A27," ")</f>
        <v> </v>
      </c>
      <c r="G9" s="79" t="str">
        <f>IF('5èm DAN'!N37="O",'5èm DAN'!A37," ")</f>
        <v> </v>
      </c>
      <c r="I9" s="79" t="str">
        <f>IF('5èm DAN'!N47="O",'5èm DAN'!A47," ")</f>
        <v> </v>
      </c>
    </row>
    <row r="10" ht="69.0" customHeight="1">
      <c r="A10" s="79" t="str">
        <f>IF('5èm DAN'!N8="O",'5èm DAN'!A8," ")</f>
        <v> </v>
      </c>
      <c r="C10" s="79" t="str">
        <f>IF('5èm DAN'!N18="O",'5èm DAN'!A18," ")</f>
        <v> </v>
      </c>
      <c r="E10" s="79" t="str">
        <f>IF('5èm DAN'!N28="O",'5èm DAN'!A28," ")</f>
        <v> </v>
      </c>
      <c r="G10" s="79" t="str">
        <f>IF('5èm DAN'!N38="O",'5èm DAN'!A38," ")</f>
        <v> </v>
      </c>
      <c r="I10" s="79" t="str">
        <f>IF('5èm DAN'!N48="O",'5èm DAN'!A48," ")</f>
        <v> </v>
      </c>
    </row>
    <row r="11" ht="69.0" customHeight="1">
      <c r="A11" s="79" t="str">
        <f>IF('5èm DAN'!N9="O",'5èm DAN'!A9," ")</f>
        <v> </v>
      </c>
      <c r="C11" s="79" t="str">
        <f>IF('5èm DAN'!N19="O",'5èm DAN'!A19," ")</f>
        <v> </v>
      </c>
      <c r="E11" s="79" t="str">
        <f>IF('5èm DAN'!N29="O",'5èm DAN'!A29," ")</f>
        <v> </v>
      </c>
      <c r="G11" s="79" t="str">
        <f>IF('5èm DAN'!N39="O",'5èm DAN'!A39," ")</f>
        <v> </v>
      </c>
      <c r="I11" s="79" t="str">
        <f>IF('5èm DAN'!N49="O",'5èm DAN'!A49," ")</f>
        <v> </v>
      </c>
    </row>
    <row r="12" ht="69.0" customHeight="1">
      <c r="A12" s="79" t="str">
        <f>IF('5èm DAN'!N10="O",'5èm DAN'!A10," ")</f>
        <v> </v>
      </c>
      <c r="C12" s="79" t="str">
        <f>IF('5èm DAN'!N20="O",'5èm DAN'!A20," ")</f>
        <v> </v>
      </c>
      <c r="E12" s="79" t="str">
        <f>IF('5èm DAN'!N30="O",'5èm DAN'!A30," ")</f>
        <v> </v>
      </c>
      <c r="G12" s="79" t="str">
        <f>IF('5èm DAN'!N40="O",'5èm DAN'!A40," ")</f>
        <v> </v>
      </c>
      <c r="I12" s="79" t="str">
        <f>IF('5èm DAN'!N50="O",'5èm DAN'!A50," ")</f>
        <v> </v>
      </c>
    </row>
    <row r="13" ht="69.0" customHeight="1">
      <c r="A13" s="79" t="str">
        <f>IF('5èm DAN'!N11="O",'5èm DAN'!A11," ")</f>
        <v> </v>
      </c>
      <c r="C13" s="79" t="str">
        <f>IF('5èm DAN'!N21="O",'5èm DAN'!A21," ")</f>
        <v> </v>
      </c>
      <c r="E13" s="79" t="str">
        <f>IF('5èm DAN'!N31="O",'5èm DAN'!A31," ")</f>
        <v> </v>
      </c>
      <c r="G13" s="79" t="str">
        <f>IF('5èm DAN'!N41="O",'5èm DAN'!A41," ")</f>
        <v> </v>
      </c>
      <c r="I13" s="79" t="str">
        <f>IF('5èm DAN'!N51="O",'5èm DAN'!A51," ")</f>
        <v> </v>
      </c>
    </row>
    <row r="14" ht="15.75" customHeight="1">
      <c r="A14" s="79"/>
    </row>
    <row r="15" ht="15.75" customHeight="1">
      <c r="A15" s="79"/>
    </row>
    <row r="16" ht="15.75" customHeight="1">
      <c r="A16" s="79"/>
    </row>
    <row r="17" ht="15.75" customHeight="1">
      <c r="A17" s="79"/>
    </row>
    <row r="18" ht="15.75" customHeight="1">
      <c r="A18" s="79"/>
    </row>
    <row r="19" ht="15.75" customHeight="1">
      <c r="A19" s="79"/>
    </row>
    <row r="20" ht="15.75" customHeight="1">
      <c r="A20" s="79"/>
    </row>
    <row r="21" ht="15.75" customHeight="1">
      <c r="A21" s="79"/>
    </row>
    <row r="22" ht="15.75" customHeight="1">
      <c r="A22" s="79"/>
    </row>
    <row r="23" ht="15.75" customHeight="1">
      <c r="A23" s="79"/>
    </row>
    <row r="24" ht="15.75" customHeight="1">
      <c r="A24" s="79"/>
    </row>
    <row r="25" ht="15.75" customHeight="1">
      <c r="A25" s="79"/>
    </row>
    <row r="26" ht="15.75" customHeight="1">
      <c r="A26" s="79"/>
    </row>
    <row r="27" ht="15.75" customHeight="1">
      <c r="A27" s="79"/>
    </row>
    <row r="28" ht="15.75" customHeight="1">
      <c r="A28" s="79"/>
    </row>
    <row r="29" ht="15.75" customHeight="1">
      <c r="A29" s="79"/>
    </row>
    <row r="30" ht="15.75" customHeight="1">
      <c r="A30" s="79"/>
    </row>
    <row r="31" ht="15.75" customHeight="1">
      <c r="A31" s="79"/>
    </row>
    <row r="32" ht="15.75" customHeight="1">
      <c r="A32" s="79"/>
    </row>
    <row r="33" ht="15.75" customHeight="1">
      <c r="A33" s="79"/>
    </row>
    <row r="34" ht="15.75" customHeight="1">
      <c r="A34" s="79"/>
    </row>
    <row r="35" ht="15.75" customHeight="1">
      <c r="A35" s="79"/>
    </row>
    <row r="36" ht="15.75" customHeight="1">
      <c r="A36" s="79"/>
    </row>
    <row r="37" ht="15.75" customHeight="1">
      <c r="A37" s="79"/>
    </row>
    <row r="38" ht="15.75" customHeight="1">
      <c r="A38" s="79"/>
    </row>
    <row r="39" ht="15.75" customHeight="1">
      <c r="A39" s="79"/>
    </row>
    <row r="40" ht="15.75" customHeight="1">
      <c r="A40" s="79"/>
    </row>
    <row r="41" ht="15.75" customHeight="1">
      <c r="A41" s="79"/>
    </row>
    <row r="42" ht="15.75" customHeight="1">
      <c r="A42" s="79"/>
    </row>
    <row r="43" ht="15.75" customHeight="1">
      <c r="A43" s="79"/>
    </row>
    <row r="44" ht="15.75" customHeight="1">
      <c r="A44" s="79"/>
    </row>
    <row r="45" ht="15.75" customHeight="1">
      <c r="A45" s="79"/>
    </row>
    <row r="46" ht="15.75" customHeight="1">
      <c r="A46" s="79"/>
    </row>
    <row r="47" ht="15.75" customHeight="1">
      <c r="A47" s="79"/>
    </row>
    <row r="48" ht="15.75" customHeight="1">
      <c r="A48" s="79"/>
    </row>
    <row r="49" ht="15.75" customHeight="1">
      <c r="A49" s="79"/>
    </row>
    <row r="50" ht="15.75" customHeight="1">
      <c r="A50" s="79"/>
    </row>
    <row r="51" ht="15.75" customHeight="1">
      <c r="A51" s="79"/>
    </row>
    <row r="52" ht="15.75" customHeight="1">
      <c r="A52" s="79"/>
    </row>
    <row r="53" ht="15.75" customHeight="1">
      <c r="A53" s="79"/>
    </row>
    <row r="54" ht="15.75" customHeight="1">
      <c r="A54" s="79"/>
    </row>
    <row r="55" ht="15.75" customHeight="1">
      <c r="A55" s="79"/>
    </row>
    <row r="56" ht="15.75" customHeight="1">
      <c r="A56" s="79"/>
    </row>
    <row r="57" ht="15.75" customHeight="1">
      <c r="A57" s="79"/>
    </row>
    <row r="58" ht="15.75" customHeight="1">
      <c r="A58" s="79"/>
    </row>
    <row r="59" ht="15.75" customHeight="1">
      <c r="A59" s="79"/>
    </row>
    <row r="60" ht="15.75" customHeight="1">
      <c r="A60" s="79"/>
    </row>
    <row r="61" ht="15.75" customHeight="1">
      <c r="A61" s="79"/>
    </row>
    <row r="62" ht="15.75" customHeight="1">
      <c r="A62" s="79"/>
    </row>
    <row r="63" ht="15.75" customHeight="1">
      <c r="A63" s="79"/>
    </row>
    <row r="64" ht="15.75" customHeight="1">
      <c r="A64" s="79"/>
    </row>
    <row r="65" ht="15.75" customHeight="1">
      <c r="A65" s="79"/>
    </row>
    <row r="66" ht="75.75" customHeight="1">
      <c r="A66" s="79"/>
    </row>
    <row r="67" ht="75.75" customHeight="1">
      <c r="A67" s="79"/>
    </row>
    <row r="68" ht="75.75" customHeight="1">
      <c r="A68" s="79"/>
    </row>
    <row r="69" ht="75.75" customHeight="1">
      <c r="A69" s="79"/>
    </row>
    <row r="70" ht="75.75" customHeight="1">
      <c r="A70" s="79"/>
    </row>
    <row r="71" ht="75.75" customHeight="1">
      <c r="A71" s="79"/>
    </row>
    <row r="72" ht="75.75" customHeight="1">
      <c r="A72" s="79"/>
    </row>
    <row r="73" ht="75.75" customHeight="1">
      <c r="A73" s="79"/>
    </row>
    <row r="74" ht="75.75" customHeight="1">
      <c r="A74" s="79"/>
    </row>
    <row r="75" ht="75.75" customHeight="1">
      <c r="A75" s="79"/>
    </row>
    <row r="76" ht="75.75" customHeight="1">
      <c r="A76" s="79"/>
    </row>
    <row r="77" ht="75.75" customHeight="1">
      <c r="A77" s="79"/>
    </row>
    <row r="78" ht="75.75" customHeight="1">
      <c r="A78" s="79"/>
    </row>
    <row r="79" ht="75.75" customHeight="1">
      <c r="A79" s="79"/>
    </row>
    <row r="80" ht="75.75" customHeight="1">
      <c r="A80" s="79"/>
    </row>
    <row r="81" ht="75.75" customHeight="1">
      <c r="A81" s="79"/>
    </row>
    <row r="82" ht="75.75" customHeight="1">
      <c r="A82" s="79"/>
    </row>
    <row r="83" ht="75.75" customHeight="1">
      <c r="A83" s="79"/>
    </row>
    <row r="84" ht="75.75" customHeight="1">
      <c r="A84" s="79"/>
    </row>
    <row r="85" ht="75.75" customHeight="1">
      <c r="A85" s="79"/>
    </row>
    <row r="86" ht="75.75" customHeight="1">
      <c r="A86" s="79"/>
    </row>
    <row r="87" ht="75.75" customHeight="1">
      <c r="A87" s="79"/>
    </row>
    <row r="88" ht="75.75" customHeight="1">
      <c r="A88" s="79"/>
    </row>
    <row r="89" ht="75.75" customHeight="1">
      <c r="A89" s="79"/>
    </row>
    <row r="90" ht="75.75" customHeight="1">
      <c r="A90" s="79"/>
    </row>
    <row r="91" ht="75.75" customHeight="1">
      <c r="A91" s="79"/>
    </row>
    <row r="92" ht="75.75" customHeight="1">
      <c r="A92" s="79"/>
    </row>
    <row r="93" ht="75.75" customHeight="1">
      <c r="A93" s="79"/>
    </row>
    <row r="94" ht="75.75" customHeight="1">
      <c r="A94" s="79"/>
    </row>
    <row r="95" ht="75.75" customHeight="1">
      <c r="A95" s="79"/>
    </row>
    <row r="96" ht="75.75" customHeight="1">
      <c r="A96" s="79"/>
    </row>
    <row r="97" ht="75.75" customHeight="1">
      <c r="A97" s="79"/>
    </row>
    <row r="98" ht="75.75" customHeight="1">
      <c r="A98" s="79"/>
    </row>
    <row r="99" ht="75.75" customHeight="1">
      <c r="A99" s="79"/>
    </row>
    <row r="100" ht="75.75" customHeight="1">
      <c r="A100" s="79"/>
    </row>
    <row r="101" ht="75.75" customHeight="1">
      <c r="A101" s="79"/>
    </row>
    <row r="102" ht="75.75" customHeight="1">
      <c r="A102" s="79"/>
    </row>
    <row r="103" ht="75.75" customHeight="1">
      <c r="A103" s="79"/>
    </row>
    <row r="104" ht="75.75" customHeight="1">
      <c r="A104" s="79"/>
    </row>
    <row r="105" ht="75.75" customHeight="1">
      <c r="A105" s="79"/>
    </row>
    <row r="106" ht="75.75" customHeight="1">
      <c r="A106" s="79"/>
    </row>
    <row r="107" ht="75.75" customHeight="1">
      <c r="A107" s="79"/>
    </row>
    <row r="108" ht="75.75" customHeight="1">
      <c r="A108" s="79"/>
    </row>
    <row r="109" ht="75.75" customHeight="1">
      <c r="A109" s="79"/>
    </row>
    <row r="110" ht="75.75" customHeight="1">
      <c r="A110" s="79"/>
    </row>
    <row r="111" ht="75.75" customHeight="1">
      <c r="A111" s="79"/>
    </row>
    <row r="112" ht="75.75" customHeight="1">
      <c r="A112" s="79"/>
    </row>
    <row r="113" ht="75.75" customHeight="1">
      <c r="A113" s="79"/>
    </row>
    <row r="114" ht="75.75" customHeight="1">
      <c r="A114" s="79"/>
    </row>
    <row r="115" ht="75.75" customHeight="1">
      <c r="A115" s="79"/>
    </row>
    <row r="116" ht="75.75" customHeight="1">
      <c r="A116" s="79"/>
    </row>
    <row r="117" ht="75.75" customHeight="1">
      <c r="A117" s="79"/>
    </row>
    <row r="118" ht="75.75" customHeight="1">
      <c r="A118" s="79"/>
    </row>
    <row r="119" ht="75.75" customHeight="1">
      <c r="A119" s="79"/>
    </row>
    <row r="120" ht="75.75" customHeight="1">
      <c r="A120" s="79"/>
    </row>
    <row r="121" ht="75.75" customHeight="1">
      <c r="A121" s="79"/>
    </row>
    <row r="122" ht="75.75" customHeight="1">
      <c r="A122" s="79"/>
    </row>
    <row r="123" ht="75.75" customHeight="1">
      <c r="A123" s="79"/>
    </row>
    <row r="124" ht="75.75" customHeight="1">
      <c r="A124" s="79"/>
    </row>
    <row r="125" ht="75.75" customHeight="1">
      <c r="A125" s="79"/>
    </row>
    <row r="126" ht="75.75" customHeight="1">
      <c r="A126" s="79"/>
    </row>
    <row r="127" ht="75.75" customHeight="1">
      <c r="A127" s="79"/>
    </row>
    <row r="128" ht="75.75" customHeight="1">
      <c r="A128" s="79"/>
    </row>
    <row r="129" ht="75.75" customHeight="1">
      <c r="A129" s="79"/>
    </row>
    <row r="130" ht="75.75" customHeight="1">
      <c r="A130" s="79"/>
    </row>
    <row r="131" ht="75.75" customHeight="1">
      <c r="A131" s="79"/>
    </row>
    <row r="132" ht="75.75" customHeight="1">
      <c r="A132" s="79"/>
    </row>
    <row r="133" ht="75.75" customHeight="1">
      <c r="A133" s="79"/>
    </row>
    <row r="134" ht="75.75" customHeight="1">
      <c r="A134" s="79"/>
    </row>
    <row r="135" ht="75.75" customHeight="1">
      <c r="A135" s="79"/>
    </row>
    <row r="136" ht="75.75" customHeight="1">
      <c r="A136" s="79"/>
    </row>
    <row r="137" ht="75.75" customHeight="1">
      <c r="A137" s="79"/>
    </row>
    <row r="138" ht="75.75" customHeight="1">
      <c r="A138" s="79"/>
    </row>
    <row r="139" ht="75.75" customHeight="1">
      <c r="A139" s="79"/>
    </row>
    <row r="140" ht="75.75" customHeight="1">
      <c r="A140" s="79"/>
    </row>
    <row r="141" ht="75.75" customHeight="1">
      <c r="A141" s="79"/>
    </row>
    <row r="142" ht="75.75" customHeight="1">
      <c r="A142" s="79"/>
    </row>
    <row r="143" ht="75.75" customHeight="1">
      <c r="A143" s="79"/>
    </row>
    <row r="144" ht="75.75" customHeight="1">
      <c r="A144" s="79"/>
    </row>
    <row r="145" ht="75.75" customHeight="1">
      <c r="A145" s="79"/>
    </row>
    <row r="146" ht="75.75" customHeight="1">
      <c r="A146" s="79"/>
    </row>
    <row r="147" ht="75.75" customHeight="1">
      <c r="A147" s="79"/>
    </row>
    <row r="148" ht="75.75" customHeight="1">
      <c r="A148" s="79"/>
    </row>
    <row r="149" ht="75.75" customHeight="1">
      <c r="A149" s="79"/>
    </row>
    <row r="150" ht="75.75" customHeight="1">
      <c r="A150" s="79"/>
    </row>
    <row r="151" ht="75.75" customHeight="1">
      <c r="A151" s="79"/>
    </row>
    <row r="152" ht="75.75" customHeight="1">
      <c r="A152" s="79"/>
    </row>
    <row r="153" ht="75.75" customHeight="1">
      <c r="A153" s="79"/>
    </row>
    <row r="154" ht="75.75" customHeight="1">
      <c r="A154" s="79"/>
    </row>
    <row r="155" ht="75.75" customHeight="1">
      <c r="A155" s="79"/>
    </row>
    <row r="156" ht="75.75" customHeight="1">
      <c r="A156" s="79"/>
    </row>
    <row r="157" ht="75.75" customHeight="1">
      <c r="A157" s="79"/>
    </row>
    <row r="158" ht="75.75" customHeight="1">
      <c r="A158" s="79"/>
    </row>
    <row r="159" ht="75.75" customHeight="1">
      <c r="A159" s="79"/>
    </row>
    <row r="160" ht="75.75" customHeight="1">
      <c r="A160" s="79"/>
    </row>
    <row r="161" ht="75.75" customHeight="1">
      <c r="A161" s="79"/>
    </row>
    <row r="162" ht="75.75" customHeight="1">
      <c r="A162" s="79"/>
    </row>
    <row r="163" ht="75.75" customHeight="1">
      <c r="A163" s="79"/>
    </row>
    <row r="164" ht="75.75" customHeight="1">
      <c r="A164" s="79"/>
    </row>
    <row r="165" ht="75.75" customHeight="1">
      <c r="A165" s="79"/>
    </row>
    <row r="166" ht="75.75" customHeight="1">
      <c r="A166" s="79"/>
    </row>
    <row r="167" ht="75.75" customHeight="1">
      <c r="A167" s="79"/>
    </row>
    <row r="168" ht="75.75" customHeight="1">
      <c r="A168" s="79"/>
    </row>
    <row r="169" ht="75.75" customHeight="1">
      <c r="A169" s="79"/>
    </row>
    <row r="170" ht="75.75" customHeight="1">
      <c r="A170" s="79"/>
    </row>
    <row r="171" ht="75.75" customHeight="1">
      <c r="A171" s="79"/>
    </row>
    <row r="172" ht="75.75" customHeight="1">
      <c r="A172" s="79"/>
    </row>
    <row r="173" ht="75.75" customHeight="1">
      <c r="A173" s="79"/>
    </row>
    <row r="174" ht="75.75" customHeight="1">
      <c r="A174" s="79"/>
    </row>
    <row r="175" ht="75.75" customHeight="1">
      <c r="A175" s="79"/>
    </row>
    <row r="176" ht="75.75" customHeight="1">
      <c r="A176" s="79"/>
    </row>
    <row r="177" ht="75.75" customHeight="1">
      <c r="A177" s="79"/>
    </row>
    <row r="178" ht="75.75" customHeight="1">
      <c r="A178" s="79"/>
    </row>
    <row r="179" ht="75.75" customHeight="1">
      <c r="A179" s="79"/>
    </row>
    <row r="180" ht="75.75" customHeight="1">
      <c r="A180" s="79"/>
    </row>
    <row r="181" ht="75.75" customHeight="1">
      <c r="A181" s="79"/>
    </row>
    <row r="182" ht="75.75" customHeight="1">
      <c r="A182" s="79"/>
    </row>
    <row r="183" ht="75.75" customHeight="1">
      <c r="A183" s="79"/>
    </row>
    <row r="184" ht="75.75" customHeight="1">
      <c r="A184" s="79"/>
    </row>
    <row r="185" ht="75.75" customHeight="1">
      <c r="A185" s="79"/>
    </row>
    <row r="186" ht="75.75" customHeight="1">
      <c r="A186" s="79"/>
    </row>
    <row r="187" ht="75.75" customHeight="1">
      <c r="A187" s="79"/>
    </row>
    <row r="188" ht="75.75" customHeight="1">
      <c r="A188" s="79"/>
    </row>
    <row r="189" ht="75.75" customHeight="1">
      <c r="A189" s="79"/>
    </row>
    <row r="190" ht="75.75" customHeight="1">
      <c r="A190" s="79"/>
    </row>
    <row r="191" ht="75.75" customHeight="1">
      <c r="A191" s="79"/>
    </row>
    <row r="192" ht="75.75" customHeight="1">
      <c r="A192" s="79"/>
    </row>
    <row r="193" ht="75.75" customHeight="1">
      <c r="A193" s="79"/>
    </row>
    <row r="194" ht="75.75" customHeight="1">
      <c r="A194" s="79"/>
    </row>
    <row r="195" ht="75.75" customHeight="1">
      <c r="A195" s="79"/>
    </row>
    <row r="196" ht="75.75" customHeight="1">
      <c r="A196" s="79"/>
    </row>
    <row r="197" ht="75.75" customHeight="1">
      <c r="A197" s="79"/>
    </row>
    <row r="198" ht="75.75" customHeight="1">
      <c r="A198" s="79"/>
    </row>
    <row r="199" ht="75.75" customHeight="1">
      <c r="A199" s="79"/>
    </row>
    <row r="200" ht="75.75" customHeight="1">
      <c r="A200" s="79"/>
    </row>
    <row r="201" ht="75.75" customHeight="1">
      <c r="A201" s="79"/>
    </row>
    <row r="202" ht="75.75" customHeight="1">
      <c r="A202" s="79"/>
    </row>
    <row r="203" ht="75.75" customHeight="1">
      <c r="A203" s="79"/>
    </row>
    <row r="204" ht="75.75" customHeight="1">
      <c r="A204" s="79"/>
    </row>
    <row r="205" ht="75.75" customHeight="1">
      <c r="A205" s="79"/>
    </row>
    <row r="206" ht="75.75" customHeight="1">
      <c r="A206" s="79"/>
    </row>
    <row r="207" ht="75.75" customHeight="1">
      <c r="A207" s="79"/>
    </row>
    <row r="208" ht="75.75" customHeight="1">
      <c r="A208" s="79"/>
    </row>
    <row r="209" ht="75.75" customHeight="1">
      <c r="A209" s="79"/>
    </row>
    <row r="210" ht="75.75" customHeight="1">
      <c r="A210" s="79"/>
    </row>
    <row r="211" ht="75.75" customHeight="1">
      <c r="A211" s="79"/>
    </row>
    <row r="212" ht="75.75" customHeight="1">
      <c r="A212" s="79"/>
    </row>
    <row r="213" ht="75.75" customHeight="1">
      <c r="A213" s="79"/>
    </row>
    <row r="214" ht="75.75" customHeight="1">
      <c r="A214" s="79"/>
    </row>
    <row r="215" ht="75.75" customHeight="1">
      <c r="A215" s="79"/>
    </row>
    <row r="216" ht="75.75" customHeight="1">
      <c r="A216" s="79"/>
    </row>
    <row r="217" ht="75.75" customHeight="1">
      <c r="A217" s="79"/>
    </row>
    <row r="218" ht="75.75" customHeight="1">
      <c r="A218" s="79"/>
    </row>
    <row r="219" ht="75.75" customHeight="1">
      <c r="A219" s="79"/>
    </row>
    <row r="220" ht="75.75" customHeight="1">
      <c r="A220" s="7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15748031496062992" footer="0.0" header="0.0" left="0.11811023622047245" right="0.11811023622047245" top="0.15748031496062992"/>
  <pageSetup paperSize="9" orientation="portrait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1" width="4.0"/>
    <col customWidth="1" min="2" max="2" width="25.63"/>
    <col customWidth="1" min="3" max="4" width="17.63"/>
    <col customWidth="1" min="5" max="5" width="19.0"/>
    <col customWidth="1" min="6" max="6" width="11.63"/>
    <col customWidth="1" min="7" max="7" width="20.38"/>
    <col customWidth="1" min="8" max="8" width="28.88"/>
    <col customWidth="1" min="9" max="9" width="10.63"/>
    <col customWidth="1" min="10" max="10" width="8.38"/>
    <col customWidth="1" min="11" max="11" width="10.63"/>
    <col customWidth="1" min="12" max="12" width="1.88"/>
    <col customWidth="1" min="13" max="18" width="6.5"/>
    <col customWidth="1" min="19" max="19" width="10.38"/>
    <col customWidth="1" min="20" max="20" width="5.13"/>
    <col customWidth="1" min="21" max="21" width="10.38"/>
    <col customWidth="1" min="22" max="22" width="3.88"/>
    <col customWidth="1" min="23" max="25" width="6.38"/>
    <col customWidth="1" min="26" max="26" width="7.5"/>
    <col customWidth="1" min="27" max="29" width="10.63"/>
  </cols>
  <sheetData>
    <row r="1" ht="34.5" customHeight="1">
      <c r="A1" s="23" t="s">
        <v>58</v>
      </c>
      <c r="B1" s="23" t="s">
        <v>59</v>
      </c>
      <c r="C1" s="23" t="s">
        <v>60</v>
      </c>
      <c r="D1" s="23" t="s">
        <v>62</v>
      </c>
      <c r="E1" s="92" t="s">
        <v>64</v>
      </c>
      <c r="F1" s="92" t="s">
        <v>65</v>
      </c>
      <c r="G1" s="92" t="s">
        <v>108</v>
      </c>
      <c r="H1" s="93" t="s">
        <v>109</v>
      </c>
      <c r="I1" s="23" t="s">
        <v>67</v>
      </c>
      <c r="J1" s="23" t="s">
        <v>68</v>
      </c>
      <c r="K1" s="23" t="s">
        <v>69</v>
      </c>
      <c r="L1" s="90"/>
      <c r="M1" s="23" t="s">
        <v>70</v>
      </c>
      <c r="N1" s="23" t="s">
        <v>71</v>
      </c>
      <c r="O1" s="23" t="s">
        <v>72</v>
      </c>
      <c r="P1" s="23" t="s">
        <v>73</v>
      </c>
      <c r="Q1" s="23" t="s">
        <v>74</v>
      </c>
      <c r="R1" s="23" t="s">
        <v>104</v>
      </c>
      <c r="S1" s="23" t="s">
        <v>75</v>
      </c>
      <c r="T1" s="23" t="s">
        <v>76</v>
      </c>
      <c r="U1" s="23" t="s">
        <v>77</v>
      </c>
      <c r="V1" s="90"/>
      <c r="W1" s="23" t="s">
        <v>78</v>
      </c>
      <c r="X1" s="23" t="s">
        <v>79</v>
      </c>
      <c r="Y1" s="23" t="s">
        <v>80</v>
      </c>
      <c r="Z1" s="23" t="s">
        <v>81</v>
      </c>
      <c r="AA1" s="90"/>
      <c r="AB1" s="90" t="s">
        <v>82</v>
      </c>
      <c r="AC1" s="90" t="s">
        <v>83</v>
      </c>
    </row>
    <row r="2" ht="19.5" customHeight="1">
      <c r="A2" s="94">
        <v>601.0</v>
      </c>
      <c r="B2" s="94"/>
      <c r="C2" s="94"/>
      <c r="D2" s="94"/>
      <c r="E2" s="95"/>
      <c r="F2" s="95"/>
      <c r="G2" s="96"/>
      <c r="H2" s="97"/>
      <c r="I2" s="94"/>
      <c r="J2" s="85" t="str">
        <f t="shared" ref="J2:J51" si="1">(U2)</f>
        <v/>
      </c>
      <c r="K2" s="94"/>
      <c r="L2" s="84"/>
      <c r="M2" s="94" t="s">
        <v>84</v>
      </c>
      <c r="N2" s="94" t="s">
        <v>84</v>
      </c>
      <c r="O2" s="94" t="s">
        <v>84</v>
      </c>
      <c r="P2" s="94" t="s">
        <v>84</v>
      </c>
      <c r="Q2" s="94" t="s">
        <v>84</v>
      </c>
      <c r="R2" s="94" t="s">
        <v>84</v>
      </c>
      <c r="S2" s="85" t="str">
        <f t="shared" ref="S2:S51" si="2">IF(AND(X2&gt;=4),"O",IF(AND(Y2&gt;=3),"N",IF(AND(X2=3,Y2=2),"O",IF(AND(X2&lt;=4,Y2&lt;=3),"I"))))</f>
        <v>N</v>
      </c>
      <c r="T2" s="94"/>
      <c r="U2" s="85" t="str">
        <f t="shared" ref="U2:U51" si="3">IF(T2="","",T2)</f>
        <v/>
      </c>
      <c r="V2" s="44"/>
      <c r="W2" s="85">
        <f t="shared" ref="W2:W51" si="4">COUNTA(M2:R2)</f>
        <v>6</v>
      </c>
      <c r="X2" s="85">
        <f t="shared" ref="X2:X51" si="5">COUNTIF(M2:R2,"O")</f>
        <v>0</v>
      </c>
      <c r="Y2" s="85">
        <f t="shared" ref="Y2:Y51" si="6">COUNTIF(M2:R2,"N")</f>
        <v>6</v>
      </c>
      <c r="Z2" s="85">
        <f t="shared" ref="Z2:Z51" si="7">COUNTIF(M2:R2,"I")</f>
        <v>0</v>
      </c>
      <c r="AB2" s="86">
        <f t="shared" ref="AB2:AB51" si="8">(W2+1)/2</f>
        <v>3.5</v>
      </c>
      <c r="AC2" s="86">
        <f t="shared" ref="AC2:AC51" si="9">(W2-1)/2</f>
        <v>2.5</v>
      </c>
    </row>
    <row r="3" ht="19.5" customHeight="1">
      <c r="A3" s="94">
        <v>602.0</v>
      </c>
      <c r="B3" s="94"/>
      <c r="C3" s="94"/>
      <c r="D3" s="94"/>
      <c r="E3" s="95"/>
      <c r="F3" s="95"/>
      <c r="G3" s="83"/>
      <c r="H3" s="97"/>
      <c r="I3" s="94"/>
      <c r="J3" s="85" t="str">
        <f t="shared" si="1"/>
        <v/>
      </c>
      <c r="K3" s="94"/>
      <c r="L3" s="84"/>
      <c r="M3" s="94" t="s">
        <v>84</v>
      </c>
      <c r="N3" s="94" t="s">
        <v>84</v>
      </c>
      <c r="O3" s="94" t="s">
        <v>84</v>
      </c>
      <c r="P3" s="94" t="s">
        <v>84</v>
      </c>
      <c r="Q3" s="94" t="s">
        <v>84</v>
      </c>
      <c r="R3" s="94" t="s">
        <v>84</v>
      </c>
      <c r="S3" s="85" t="str">
        <f t="shared" si="2"/>
        <v>N</v>
      </c>
      <c r="T3" s="94"/>
      <c r="U3" s="85" t="str">
        <f t="shared" si="3"/>
        <v/>
      </c>
      <c r="V3" s="44"/>
      <c r="W3" s="85">
        <f t="shared" si="4"/>
        <v>6</v>
      </c>
      <c r="X3" s="85">
        <f t="shared" si="5"/>
        <v>0</v>
      </c>
      <c r="Y3" s="85">
        <f t="shared" si="6"/>
        <v>6</v>
      </c>
      <c r="Z3" s="85">
        <f t="shared" si="7"/>
        <v>0</v>
      </c>
      <c r="AB3" s="86">
        <f t="shared" si="8"/>
        <v>3.5</v>
      </c>
      <c r="AC3" s="86">
        <f t="shared" si="9"/>
        <v>2.5</v>
      </c>
    </row>
    <row r="4" ht="19.5" customHeight="1">
      <c r="A4" s="94">
        <v>603.0</v>
      </c>
      <c r="B4" s="94"/>
      <c r="C4" s="94"/>
      <c r="D4" s="94"/>
      <c r="E4" s="95"/>
      <c r="F4" s="95"/>
      <c r="G4" s="95"/>
      <c r="H4" s="97"/>
      <c r="I4" s="94"/>
      <c r="J4" s="85" t="str">
        <f t="shared" si="1"/>
        <v/>
      </c>
      <c r="K4" s="94"/>
      <c r="L4" s="84"/>
      <c r="M4" s="94" t="s">
        <v>84</v>
      </c>
      <c r="N4" s="94" t="s">
        <v>84</v>
      </c>
      <c r="O4" s="94" t="s">
        <v>84</v>
      </c>
      <c r="P4" s="94" t="s">
        <v>84</v>
      </c>
      <c r="Q4" s="94" t="s">
        <v>84</v>
      </c>
      <c r="R4" s="94" t="s">
        <v>84</v>
      </c>
      <c r="S4" s="85" t="str">
        <f t="shared" si="2"/>
        <v>N</v>
      </c>
      <c r="T4" s="94"/>
      <c r="U4" s="85" t="str">
        <f t="shared" si="3"/>
        <v/>
      </c>
      <c r="V4" s="44"/>
      <c r="W4" s="85">
        <f t="shared" si="4"/>
        <v>6</v>
      </c>
      <c r="X4" s="85">
        <f t="shared" si="5"/>
        <v>0</v>
      </c>
      <c r="Y4" s="85">
        <f t="shared" si="6"/>
        <v>6</v>
      </c>
      <c r="Z4" s="85">
        <f t="shared" si="7"/>
        <v>0</v>
      </c>
      <c r="AB4" s="86">
        <f t="shared" si="8"/>
        <v>3.5</v>
      </c>
      <c r="AC4" s="86">
        <f t="shared" si="9"/>
        <v>2.5</v>
      </c>
    </row>
    <row r="5" ht="19.5" customHeight="1">
      <c r="A5" s="94">
        <v>604.0</v>
      </c>
      <c r="B5" s="94"/>
      <c r="C5" s="94"/>
      <c r="D5" s="94"/>
      <c r="E5" s="95"/>
      <c r="F5" s="95"/>
      <c r="G5" s="95"/>
      <c r="H5" s="97"/>
      <c r="I5" s="94"/>
      <c r="J5" s="85" t="str">
        <f t="shared" si="1"/>
        <v/>
      </c>
      <c r="K5" s="94"/>
      <c r="L5" s="84"/>
      <c r="M5" s="94" t="s">
        <v>84</v>
      </c>
      <c r="N5" s="94" t="s">
        <v>84</v>
      </c>
      <c r="O5" s="94" t="s">
        <v>84</v>
      </c>
      <c r="P5" s="94" t="s">
        <v>84</v>
      </c>
      <c r="Q5" s="94" t="s">
        <v>84</v>
      </c>
      <c r="R5" s="94" t="s">
        <v>84</v>
      </c>
      <c r="S5" s="85" t="str">
        <f t="shared" si="2"/>
        <v>N</v>
      </c>
      <c r="T5" s="94"/>
      <c r="U5" s="85" t="str">
        <f t="shared" si="3"/>
        <v/>
      </c>
      <c r="V5" s="44"/>
      <c r="W5" s="85">
        <f t="shared" si="4"/>
        <v>6</v>
      </c>
      <c r="X5" s="85">
        <f t="shared" si="5"/>
        <v>0</v>
      </c>
      <c r="Y5" s="85">
        <f t="shared" si="6"/>
        <v>6</v>
      </c>
      <c r="Z5" s="85">
        <f t="shared" si="7"/>
        <v>0</v>
      </c>
      <c r="AB5" s="86">
        <f t="shared" si="8"/>
        <v>3.5</v>
      </c>
      <c r="AC5" s="86">
        <f t="shared" si="9"/>
        <v>2.5</v>
      </c>
    </row>
    <row r="6" ht="19.5" customHeight="1">
      <c r="A6" s="94">
        <v>605.0</v>
      </c>
      <c r="B6" s="94"/>
      <c r="C6" s="94"/>
      <c r="D6" s="94"/>
      <c r="E6" s="95"/>
      <c r="F6" s="95"/>
      <c r="G6" s="95"/>
      <c r="H6" s="97"/>
      <c r="I6" s="94"/>
      <c r="J6" s="85" t="str">
        <f t="shared" si="1"/>
        <v/>
      </c>
      <c r="K6" s="94"/>
      <c r="L6" s="84"/>
      <c r="M6" s="94" t="s">
        <v>84</v>
      </c>
      <c r="N6" s="94" t="s">
        <v>84</v>
      </c>
      <c r="O6" s="94" t="s">
        <v>84</v>
      </c>
      <c r="P6" s="94" t="s">
        <v>84</v>
      </c>
      <c r="Q6" s="94" t="s">
        <v>84</v>
      </c>
      <c r="R6" s="94" t="s">
        <v>84</v>
      </c>
      <c r="S6" s="85" t="str">
        <f t="shared" si="2"/>
        <v>N</v>
      </c>
      <c r="T6" s="94"/>
      <c r="U6" s="85" t="str">
        <f t="shared" si="3"/>
        <v/>
      </c>
      <c r="V6" s="44"/>
      <c r="W6" s="85">
        <f t="shared" si="4"/>
        <v>6</v>
      </c>
      <c r="X6" s="85">
        <f t="shared" si="5"/>
        <v>0</v>
      </c>
      <c r="Y6" s="85">
        <f t="shared" si="6"/>
        <v>6</v>
      </c>
      <c r="Z6" s="85">
        <f t="shared" si="7"/>
        <v>0</v>
      </c>
      <c r="AB6" s="86">
        <f t="shared" si="8"/>
        <v>3.5</v>
      </c>
      <c r="AC6" s="86">
        <f t="shared" si="9"/>
        <v>2.5</v>
      </c>
    </row>
    <row r="7" ht="19.5" customHeight="1">
      <c r="A7" s="94">
        <v>606.0</v>
      </c>
      <c r="B7" s="94"/>
      <c r="C7" s="94"/>
      <c r="D7" s="94"/>
      <c r="E7" s="95"/>
      <c r="F7" s="95"/>
      <c r="G7" s="95"/>
      <c r="H7" s="97"/>
      <c r="I7" s="94"/>
      <c r="J7" s="85" t="str">
        <f t="shared" si="1"/>
        <v/>
      </c>
      <c r="K7" s="94"/>
      <c r="L7" s="84"/>
      <c r="M7" s="94" t="s">
        <v>84</v>
      </c>
      <c r="N7" s="94" t="s">
        <v>84</v>
      </c>
      <c r="O7" s="94" t="s">
        <v>84</v>
      </c>
      <c r="P7" s="94" t="s">
        <v>84</v>
      </c>
      <c r="Q7" s="94" t="s">
        <v>84</v>
      </c>
      <c r="R7" s="94" t="s">
        <v>84</v>
      </c>
      <c r="S7" s="85" t="str">
        <f t="shared" si="2"/>
        <v>N</v>
      </c>
      <c r="T7" s="94"/>
      <c r="U7" s="85" t="str">
        <f t="shared" si="3"/>
        <v/>
      </c>
      <c r="V7" s="44"/>
      <c r="W7" s="85">
        <f t="shared" si="4"/>
        <v>6</v>
      </c>
      <c r="X7" s="85">
        <f t="shared" si="5"/>
        <v>0</v>
      </c>
      <c r="Y7" s="85">
        <f t="shared" si="6"/>
        <v>6</v>
      </c>
      <c r="Z7" s="85">
        <f t="shared" si="7"/>
        <v>0</v>
      </c>
      <c r="AB7" s="86">
        <f t="shared" si="8"/>
        <v>3.5</v>
      </c>
      <c r="AC7" s="86">
        <f t="shared" si="9"/>
        <v>2.5</v>
      </c>
    </row>
    <row r="8" ht="19.5" customHeight="1">
      <c r="A8" s="94">
        <v>607.0</v>
      </c>
      <c r="B8" s="94"/>
      <c r="C8" s="94"/>
      <c r="D8" s="94"/>
      <c r="E8" s="95"/>
      <c r="F8" s="95"/>
      <c r="G8" s="95"/>
      <c r="H8" s="97"/>
      <c r="I8" s="94"/>
      <c r="J8" s="85" t="str">
        <f t="shared" si="1"/>
        <v/>
      </c>
      <c r="K8" s="94"/>
      <c r="L8" s="84"/>
      <c r="M8" s="94" t="s">
        <v>84</v>
      </c>
      <c r="N8" s="94" t="s">
        <v>84</v>
      </c>
      <c r="O8" s="94" t="s">
        <v>84</v>
      </c>
      <c r="P8" s="94" t="s">
        <v>84</v>
      </c>
      <c r="Q8" s="94" t="s">
        <v>84</v>
      </c>
      <c r="R8" s="94" t="s">
        <v>84</v>
      </c>
      <c r="S8" s="85" t="str">
        <f t="shared" si="2"/>
        <v>N</v>
      </c>
      <c r="T8" s="94"/>
      <c r="U8" s="85" t="str">
        <f t="shared" si="3"/>
        <v/>
      </c>
      <c r="V8" s="44"/>
      <c r="W8" s="85">
        <f t="shared" si="4"/>
        <v>6</v>
      </c>
      <c r="X8" s="85">
        <f t="shared" si="5"/>
        <v>0</v>
      </c>
      <c r="Y8" s="85">
        <f t="shared" si="6"/>
        <v>6</v>
      </c>
      <c r="Z8" s="85">
        <f t="shared" si="7"/>
        <v>0</v>
      </c>
      <c r="AB8" s="86">
        <f t="shared" si="8"/>
        <v>3.5</v>
      </c>
      <c r="AC8" s="86">
        <f t="shared" si="9"/>
        <v>2.5</v>
      </c>
    </row>
    <row r="9" ht="19.5" customHeight="1">
      <c r="A9" s="94">
        <v>608.0</v>
      </c>
      <c r="B9" s="94"/>
      <c r="C9" s="94"/>
      <c r="D9" s="94"/>
      <c r="E9" s="95"/>
      <c r="F9" s="95"/>
      <c r="G9" s="95"/>
      <c r="H9" s="97"/>
      <c r="I9" s="94"/>
      <c r="J9" s="85" t="str">
        <f t="shared" si="1"/>
        <v/>
      </c>
      <c r="K9" s="94"/>
      <c r="L9" s="84"/>
      <c r="M9" s="94" t="s">
        <v>84</v>
      </c>
      <c r="N9" s="94" t="s">
        <v>84</v>
      </c>
      <c r="O9" s="94" t="s">
        <v>84</v>
      </c>
      <c r="P9" s="94" t="s">
        <v>84</v>
      </c>
      <c r="Q9" s="94" t="s">
        <v>84</v>
      </c>
      <c r="R9" s="94" t="s">
        <v>84</v>
      </c>
      <c r="S9" s="85" t="str">
        <f t="shared" si="2"/>
        <v>N</v>
      </c>
      <c r="T9" s="94"/>
      <c r="U9" s="85" t="str">
        <f t="shared" si="3"/>
        <v/>
      </c>
      <c r="V9" s="44"/>
      <c r="W9" s="85">
        <f t="shared" si="4"/>
        <v>6</v>
      </c>
      <c r="X9" s="85">
        <f t="shared" si="5"/>
        <v>0</v>
      </c>
      <c r="Y9" s="85">
        <f t="shared" si="6"/>
        <v>6</v>
      </c>
      <c r="Z9" s="85">
        <f t="shared" si="7"/>
        <v>0</v>
      </c>
      <c r="AB9" s="86">
        <f t="shared" si="8"/>
        <v>3.5</v>
      </c>
      <c r="AC9" s="86">
        <f t="shared" si="9"/>
        <v>2.5</v>
      </c>
    </row>
    <row r="10" ht="19.5" customHeight="1">
      <c r="A10" s="94">
        <v>609.0</v>
      </c>
      <c r="B10" s="94"/>
      <c r="C10" s="94"/>
      <c r="D10" s="94"/>
      <c r="E10" s="95"/>
      <c r="F10" s="95"/>
      <c r="G10" s="95"/>
      <c r="H10" s="97"/>
      <c r="I10" s="94"/>
      <c r="J10" s="85" t="str">
        <f t="shared" si="1"/>
        <v/>
      </c>
      <c r="K10" s="94"/>
      <c r="L10" s="84"/>
      <c r="M10" s="94" t="s">
        <v>84</v>
      </c>
      <c r="N10" s="94" t="s">
        <v>84</v>
      </c>
      <c r="O10" s="94" t="s">
        <v>84</v>
      </c>
      <c r="P10" s="94" t="s">
        <v>84</v>
      </c>
      <c r="Q10" s="94" t="s">
        <v>84</v>
      </c>
      <c r="R10" s="94" t="s">
        <v>84</v>
      </c>
      <c r="S10" s="85" t="str">
        <f t="shared" si="2"/>
        <v>N</v>
      </c>
      <c r="T10" s="94"/>
      <c r="U10" s="85" t="str">
        <f t="shared" si="3"/>
        <v/>
      </c>
      <c r="V10" s="44"/>
      <c r="W10" s="85">
        <f t="shared" si="4"/>
        <v>6</v>
      </c>
      <c r="X10" s="85">
        <f t="shared" si="5"/>
        <v>0</v>
      </c>
      <c r="Y10" s="85">
        <f t="shared" si="6"/>
        <v>6</v>
      </c>
      <c r="Z10" s="85">
        <f t="shared" si="7"/>
        <v>0</v>
      </c>
      <c r="AB10" s="86">
        <f t="shared" si="8"/>
        <v>3.5</v>
      </c>
      <c r="AC10" s="86">
        <f t="shared" si="9"/>
        <v>2.5</v>
      </c>
    </row>
    <row r="11" ht="19.5" customHeight="1">
      <c r="A11" s="94">
        <v>610.0</v>
      </c>
      <c r="B11" s="94"/>
      <c r="C11" s="94"/>
      <c r="D11" s="94"/>
      <c r="E11" s="95"/>
      <c r="F11" s="95"/>
      <c r="G11" s="95"/>
      <c r="H11" s="97"/>
      <c r="I11" s="94"/>
      <c r="J11" s="85" t="str">
        <f t="shared" si="1"/>
        <v/>
      </c>
      <c r="K11" s="94"/>
      <c r="L11" s="84"/>
      <c r="M11" s="94" t="s">
        <v>84</v>
      </c>
      <c r="N11" s="94" t="s">
        <v>84</v>
      </c>
      <c r="O11" s="94" t="s">
        <v>84</v>
      </c>
      <c r="P11" s="94" t="s">
        <v>84</v>
      </c>
      <c r="Q11" s="94" t="s">
        <v>84</v>
      </c>
      <c r="R11" s="94" t="s">
        <v>84</v>
      </c>
      <c r="S11" s="85" t="str">
        <f t="shared" si="2"/>
        <v>N</v>
      </c>
      <c r="T11" s="94"/>
      <c r="U11" s="85" t="str">
        <f t="shared" si="3"/>
        <v/>
      </c>
      <c r="V11" s="44"/>
      <c r="W11" s="85">
        <f t="shared" si="4"/>
        <v>6</v>
      </c>
      <c r="X11" s="85">
        <f t="shared" si="5"/>
        <v>0</v>
      </c>
      <c r="Y11" s="85">
        <f t="shared" si="6"/>
        <v>6</v>
      </c>
      <c r="Z11" s="85">
        <f t="shared" si="7"/>
        <v>0</v>
      </c>
      <c r="AB11" s="86">
        <f t="shared" si="8"/>
        <v>3.5</v>
      </c>
      <c r="AC11" s="86">
        <f t="shared" si="9"/>
        <v>2.5</v>
      </c>
    </row>
    <row r="12" ht="19.5" customHeight="1">
      <c r="A12" s="94">
        <v>611.0</v>
      </c>
      <c r="B12" s="94"/>
      <c r="C12" s="94"/>
      <c r="D12" s="94"/>
      <c r="E12" s="95"/>
      <c r="F12" s="95"/>
      <c r="G12" s="95"/>
      <c r="H12" s="97"/>
      <c r="I12" s="94"/>
      <c r="J12" s="85" t="str">
        <f t="shared" si="1"/>
        <v/>
      </c>
      <c r="K12" s="94"/>
      <c r="L12" s="84"/>
      <c r="M12" s="94" t="s">
        <v>84</v>
      </c>
      <c r="N12" s="94" t="s">
        <v>84</v>
      </c>
      <c r="O12" s="94" t="s">
        <v>84</v>
      </c>
      <c r="P12" s="94" t="s">
        <v>84</v>
      </c>
      <c r="Q12" s="94" t="s">
        <v>84</v>
      </c>
      <c r="R12" s="94" t="s">
        <v>84</v>
      </c>
      <c r="S12" s="85" t="str">
        <f t="shared" si="2"/>
        <v>N</v>
      </c>
      <c r="T12" s="94"/>
      <c r="U12" s="85" t="str">
        <f t="shared" si="3"/>
        <v/>
      </c>
      <c r="V12" s="44"/>
      <c r="W12" s="85">
        <f t="shared" si="4"/>
        <v>6</v>
      </c>
      <c r="X12" s="85">
        <f t="shared" si="5"/>
        <v>0</v>
      </c>
      <c r="Y12" s="85">
        <f t="shared" si="6"/>
        <v>6</v>
      </c>
      <c r="Z12" s="85">
        <f t="shared" si="7"/>
        <v>0</v>
      </c>
      <c r="AB12" s="86">
        <f t="shared" si="8"/>
        <v>3.5</v>
      </c>
      <c r="AC12" s="86">
        <f t="shared" si="9"/>
        <v>2.5</v>
      </c>
    </row>
    <row r="13" ht="19.5" customHeight="1">
      <c r="A13" s="94">
        <v>612.0</v>
      </c>
      <c r="B13" s="94"/>
      <c r="C13" s="94"/>
      <c r="D13" s="94"/>
      <c r="E13" s="95"/>
      <c r="F13" s="95"/>
      <c r="G13" s="95"/>
      <c r="H13" s="97"/>
      <c r="I13" s="94"/>
      <c r="J13" s="85" t="str">
        <f t="shared" si="1"/>
        <v/>
      </c>
      <c r="K13" s="94"/>
      <c r="L13" s="84"/>
      <c r="M13" s="94" t="s">
        <v>84</v>
      </c>
      <c r="N13" s="94" t="s">
        <v>84</v>
      </c>
      <c r="O13" s="94" t="s">
        <v>84</v>
      </c>
      <c r="P13" s="94" t="s">
        <v>84</v>
      </c>
      <c r="Q13" s="94" t="s">
        <v>84</v>
      </c>
      <c r="R13" s="94" t="s">
        <v>84</v>
      </c>
      <c r="S13" s="85" t="str">
        <f t="shared" si="2"/>
        <v>N</v>
      </c>
      <c r="T13" s="94"/>
      <c r="U13" s="85" t="str">
        <f t="shared" si="3"/>
        <v/>
      </c>
      <c r="V13" s="44"/>
      <c r="W13" s="85">
        <f t="shared" si="4"/>
        <v>6</v>
      </c>
      <c r="X13" s="85">
        <f t="shared" si="5"/>
        <v>0</v>
      </c>
      <c r="Y13" s="85">
        <f t="shared" si="6"/>
        <v>6</v>
      </c>
      <c r="Z13" s="85">
        <f t="shared" si="7"/>
        <v>0</v>
      </c>
      <c r="AB13" s="86">
        <f t="shared" si="8"/>
        <v>3.5</v>
      </c>
      <c r="AC13" s="86">
        <f t="shared" si="9"/>
        <v>2.5</v>
      </c>
    </row>
    <row r="14" ht="19.5" customHeight="1">
      <c r="A14" s="94">
        <v>613.0</v>
      </c>
      <c r="B14" s="94"/>
      <c r="C14" s="94"/>
      <c r="D14" s="94"/>
      <c r="E14" s="95"/>
      <c r="F14" s="95"/>
      <c r="G14" s="95"/>
      <c r="H14" s="97"/>
      <c r="I14" s="94"/>
      <c r="J14" s="85" t="str">
        <f t="shared" si="1"/>
        <v/>
      </c>
      <c r="K14" s="94"/>
      <c r="L14" s="84"/>
      <c r="M14" s="94" t="s">
        <v>84</v>
      </c>
      <c r="N14" s="94" t="s">
        <v>84</v>
      </c>
      <c r="O14" s="94" t="s">
        <v>84</v>
      </c>
      <c r="P14" s="94" t="s">
        <v>84</v>
      </c>
      <c r="Q14" s="94" t="s">
        <v>84</v>
      </c>
      <c r="R14" s="94" t="s">
        <v>84</v>
      </c>
      <c r="S14" s="85" t="str">
        <f t="shared" si="2"/>
        <v>N</v>
      </c>
      <c r="T14" s="94"/>
      <c r="U14" s="85" t="str">
        <f t="shared" si="3"/>
        <v/>
      </c>
      <c r="V14" s="44"/>
      <c r="W14" s="85">
        <f t="shared" si="4"/>
        <v>6</v>
      </c>
      <c r="X14" s="85">
        <f t="shared" si="5"/>
        <v>0</v>
      </c>
      <c r="Y14" s="85">
        <f t="shared" si="6"/>
        <v>6</v>
      </c>
      <c r="Z14" s="85">
        <f t="shared" si="7"/>
        <v>0</v>
      </c>
      <c r="AB14" s="86">
        <f t="shared" si="8"/>
        <v>3.5</v>
      </c>
      <c r="AC14" s="86">
        <f t="shared" si="9"/>
        <v>2.5</v>
      </c>
    </row>
    <row r="15" ht="19.5" customHeight="1">
      <c r="A15" s="94">
        <v>614.0</v>
      </c>
      <c r="B15" s="94"/>
      <c r="C15" s="94"/>
      <c r="D15" s="94"/>
      <c r="E15" s="95"/>
      <c r="F15" s="95"/>
      <c r="G15" s="95"/>
      <c r="H15" s="97"/>
      <c r="I15" s="94"/>
      <c r="J15" s="85" t="str">
        <f t="shared" si="1"/>
        <v/>
      </c>
      <c r="K15" s="94"/>
      <c r="L15" s="84"/>
      <c r="M15" s="94" t="s">
        <v>84</v>
      </c>
      <c r="N15" s="94" t="s">
        <v>84</v>
      </c>
      <c r="O15" s="94" t="s">
        <v>84</v>
      </c>
      <c r="P15" s="94" t="s">
        <v>84</v>
      </c>
      <c r="Q15" s="94" t="s">
        <v>84</v>
      </c>
      <c r="R15" s="94" t="s">
        <v>84</v>
      </c>
      <c r="S15" s="85" t="str">
        <f t="shared" si="2"/>
        <v>N</v>
      </c>
      <c r="T15" s="94"/>
      <c r="U15" s="85" t="str">
        <f t="shared" si="3"/>
        <v/>
      </c>
      <c r="V15" s="44"/>
      <c r="W15" s="85">
        <f t="shared" si="4"/>
        <v>6</v>
      </c>
      <c r="X15" s="85">
        <f t="shared" si="5"/>
        <v>0</v>
      </c>
      <c r="Y15" s="85">
        <f t="shared" si="6"/>
        <v>6</v>
      </c>
      <c r="Z15" s="85">
        <f t="shared" si="7"/>
        <v>0</v>
      </c>
      <c r="AB15" s="86">
        <f t="shared" si="8"/>
        <v>3.5</v>
      </c>
      <c r="AC15" s="86">
        <f t="shared" si="9"/>
        <v>2.5</v>
      </c>
    </row>
    <row r="16" ht="19.5" customHeight="1">
      <c r="A16" s="94">
        <v>615.0</v>
      </c>
      <c r="B16" s="94"/>
      <c r="C16" s="94"/>
      <c r="D16" s="94"/>
      <c r="E16" s="95"/>
      <c r="F16" s="95"/>
      <c r="G16" s="95"/>
      <c r="H16" s="97"/>
      <c r="I16" s="94"/>
      <c r="J16" s="85" t="str">
        <f t="shared" si="1"/>
        <v/>
      </c>
      <c r="K16" s="94"/>
      <c r="L16" s="84"/>
      <c r="M16" s="94" t="s">
        <v>84</v>
      </c>
      <c r="N16" s="94" t="s">
        <v>84</v>
      </c>
      <c r="O16" s="94" t="s">
        <v>84</v>
      </c>
      <c r="P16" s="94" t="s">
        <v>84</v>
      </c>
      <c r="Q16" s="94" t="s">
        <v>84</v>
      </c>
      <c r="R16" s="94" t="s">
        <v>84</v>
      </c>
      <c r="S16" s="85" t="str">
        <f t="shared" si="2"/>
        <v>N</v>
      </c>
      <c r="T16" s="94"/>
      <c r="U16" s="85" t="str">
        <f t="shared" si="3"/>
        <v/>
      </c>
      <c r="V16" s="44"/>
      <c r="W16" s="85">
        <f t="shared" si="4"/>
        <v>6</v>
      </c>
      <c r="X16" s="85">
        <f t="shared" si="5"/>
        <v>0</v>
      </c>
      <c r="Y16" s="85">
        <f t="shared" si="6"/>
        <v>6</v>
      </c>
      <c r="Z16" s="85">
        <f t="shared" si="7"/>
        <v>0</v>
      </c>
      <c r="AB16" s="86">
        <f t="shared" si="8"/>
        <v>3.5</v>
      </c>
      <c r="AC16" s="86">
        <f t="shared" si="9"/>
        <v>2.5</v>
      </c>
    </row>
    <row r="17" ht="19.5" customHeight="1">
      <c r="A17" s="94">
        <v>616.0</v>
      </c>
      <c r="B17" s="94"/>
      <c r="C17" s="94"/>
      <c r="D17" s="94"/>
      <c r="E17" s="95"/>
      <c r="F17" s="95"/>
      <c r="G17" s="95"/>
      <c r="H17" s="97"/>
      <c r="I17" s="94"/>
      <c r="J17" s="85" t="str">
        <f t="shared" si="1"/>
        <v/>
      </c>
      <c r="K17" s="94"/>
      <c r="L17" s="84"/>
      <c r="M17" s="94" t="s">
        <v>84</v>
      </c>
      <c r="N17" s="94" t="s">
        <v>84</v>
      </c>
      <c r="O17" s="94" t="s">
        <v>84</v>
      </c>
      <c r="P17" s="94" t="s">
        <v>84</v>
      </c>
      <c r="Q17" s="94" t="s">
        <v>84</v>
      </c>
      <c r="R17" s="94" t="s">
        <v>84</v>
      </c>
      <c r="S17" s="85" t="str">
        <f t="shared" si="2"/>
        <v>N</v>
      </c>
      <c r="T17" s="94"/>
      <c r="U17" s="85" t="str">
        <f t="shared" si="3"/>
        <v/>
      </c>
      <c r="V17" s="44"/>
      <c r="W17" s="85">
        <f t="shared" si="4"/>
        <v>6</v>
      </c>
      <c r="X17" s="85">
        <f t="shared" si="5"/>
        <v>0</v>
      </c>
      <c r="Y17" s="85">
        <f t="shared" si="6"/>
        <v>6</v>
      </c>
      <c r="Z17" s="85">
        <f t="shared" si="7"/>
        <v>0</v>
      </c>
      <c r="AB17" s="86">
        <f t="shared" si="8"/>
        <v>3.5</v>
      </c>
      <c r="AC17" s="86">
        <f t="shared" si="9"/>
        <v>2.5</v>
      </c>
    </row>
    <row r="18" ht="19.5" customHeight="1">
      <c r="A18" s="94">
        <v>617.0</v>
      </c>
      <c r="B18" s="94"/>
      <c r="C18" s="94"/>
      <c r="D18" s="94"/>
      <c r="E18" s="95"/>
      <c r="F18" s="95"/>
      <c r="G18" s="95"/>
      <c r="H18" s="97"/>
      <c r="I18" s="94"/>
      <c r="J18" s="85" t="str">
        <f t="shared" si="1"/>
        <v/>
      </c>
      <c r="K18" s="94"/>
      <c r="L18" s="84"/>
      <c r="M18" s="94" t="s">
        <v>84</v>
      </c>
      <c r="N18" s="94" t="s">
        <v>84</v>
      </c>
      <c r="O18" s="94" t="s">
        <v>84</v>
      </c>
      <c r="P18" s="94" t="s">
        <v>84</v>
      </c>
      <c r="Q18" s="94" t="s">
        <v>84</v>
      </c>
      <c r="R18" s="94" t="s">
        <v>84</v>
      </c>
      <c r="S18" s="85" t="str">
        <f t="shared" si="2"/>
        <v>N</v>
      </c>
      <c r="T18" s="94"/>
      <c r="U18" s="85" t="str">
        <f t="shared" si="3"/>
        <v/>
      </c>
      <c r="V18" s="44"/>
      <c r="W18" s="85">
        <f t="shared" si="4"/>
        <v>6</v>
      </c>
      <c r="X18" s="85">
        <f t="shared" si="5"/>
        <v>0</v>
      </c>
      <c r="Y18" s="85">
        <f t="shared" si="6"/>
        <v>6</v>
      </c>
      <c r="Z18" s="85">
        <f t="shared" si="7"/>
        <v>0</v>
      </c>
      <c r="AB18" s="86">
        <f t="shared" si="8"/>
        <v>3.5</v>
      </c>
      <c r="AC18" s="86">
        <f t="shared" si="9"/>
        <v>2.5</v>
      </c>
    </row>
    <row r="19" ht="19.5" customHeight="1">
      <c r="A19" s="94">
        <v>618.0</v>
      </c>
      <c r="B19" s="94"/>
      <c r="C19" s="94"/>
      <c r="D19" s="94"/>
      <c r="E19" s="95"/>
      <c r="F19" s="95"/>
      <c r="G19" s="95"/>
      <c r="H19" s="97"/>
      <c r="I19" s="94"/>
      <c r="J19" s="85" t="str">
        <f t="shared" si="1"/>
        <v/>
      </c>
      <c r="K19" s="94"/>
      <c r="L19" s="84"/>
      <c r="M19" s="94" t="s">
        <v>84</v>
      </c>
      <c r="N19" s="94" t="s">
        <v>84</v>
      </c>
      <c r="O19" s="94" t="s">
        <v>84</v>
      </c>
      <c r="P19" s="94" t="s">
        <v>84</v>
      </c>
      <c r="Q19" s="94" t="s">
        <v>84</v>
      </c>
      <c r="R19" s="94" t="s">
        <v>84</v>
      </c>
      <c r="S19" s="85" t="str">
        <f t="shared" si="2"/>
        <v>N</v>
      </c>
      <c r="T19" s="94"/>
      <c r="U19" s="85" t="str">
        <f t="shared" si="3"/>
        <v/>
      </c>
      <c r="V19" s="44"/>
      <c r="W19" s="85">
        <f t="shared" si="4"/>
        <v>6</v>
      </c>
      <c r="X19" s="85">
        <f t="shared" si="5"/>
        <v>0</v>
      </c>
      <c r="Y19" s="85">
        <f t="shared" si="6"/>
        <v>6</v>
      </c>
      <c r="Z19" s="85">
        <f t="shared" si="7"/>
        <v>0</v>
      </c>
      <c r="AB19" s="86">
        <f t="shared" si="8"/>
        <v>3.5</v>
      </c>
      <c r="AC19" s="86">
        <f t="shared" si="9"/>
        <v>2.5</v>
      </c>
    </row>
    <row r="20" ht="19.5" customHeight="1">
      <c r="A20" s="94">
        <v>619.0</v>
      </c>
      <c r="B20" s="94"/>
      <c r="C20" s="94"/>
      <c r="D20" s="94"/>
      <c r="E20" s="95"/>
      <c r="F20" s="95"/>
      <c r="G20" s="95"/>
      <c r="H20" s="97"/>
      <c r="I20" s="94"/>
      <c r="J20" s="85" t="str">
        <f t="shared" si="1"/>
        <v/>
      </c>
      <c r="K20" s="94"/>
      <c r="L20" s="84"/>
      <c r="M20" s="94" t="s">
        <v>84</v>
      </c>
      <c r="N20" s="94" t="s">
        <v>84</v>
      </c>
      <c r="O20" s="94" t="s">
        <v>84</v>
      </c>
      <c r="P20" s="94" t="s">
        <v>84</v>
      </c>
      <c r="Q20" s="94" t="s">
        <v>84</v>
      </c>
      <c r="R20" s="94" t="s">
        <v>84</v>
      </c>
      <c r="S20" s="85" t="str">
        <f t="shared" si="2"/>
        <v>N</v>
      </c>
      <c r="T20" s="94"/>
      <c r="U20" s="85" t="str">
        <f t="shared" si="3"/>
        <v/>
      </c>
      <c r="V20" s="44"/>
      <c r="W20" s="85">
        <f t="shared" si="4"/>
        <v>6</v>
      </c>
      <c r="X20" s="85">
        <f t="shared" si="5"/>
        <v>0</v>
      </c>
      <c r="Y20" s="85">
        <f t="shared" si="6"/>
        <v>6</v>
      </c>
      <c r="Z20" s="85">
        <f t="shared" si="7"/>
        <v>0</v>
      </c>
      <c r="AB20" s="86">
        <f t="shared" si="8"/>
        <v>3.5</v>
      </c>
      <c r="AC20" s="86">
        <f t="shared" si="9"/>
        <v>2.5</v>
      </c>
    </row>
    <row r="21" ht="19.5" customHeight="1">
      <c r="A21" s="94">
        <v>620.0</v>
      </c>
      <c r="B21" s="94"/>
      <c r="C21" s="94"/>
      <c r="D21" s="94"/>
      <c r="E21" s="95"/>
      <c r="F21" s="95"/>
      <c r="G21" s="95"/>
      <c r="H21" s="97"/>
      <c r="I21" s="94"/>
      <c r="J21" s="85" t="str">
        <f t="shared" si="1"/>
        <v/>
      </c>
      <c r="K21" s="94"/>
      <c r="L21" s="84"/>
      <c r="M21" s="94" t="s">
        <v>84</v>
      </c>
      <c r="N21" s="94" t="s">
        <v>84</v>
      </c>
      <c r="O21" s="94" t="s">
        <v>84</v>
      </c>
      <c r="P21" s="94" t="s">
        <v>84</v>
      </c>
      <c r="Q21" s="94" t="s">
        <v>84</v>
      </c>
      <c r="R21" s="94" t="s">
        <v>84</v>
      </c>
      <c r="S21" s="85" t="str">
        <f t="shared" si="2"/>
        <v>N</v>
      </c>
      <c r="T21" s="94"/>
      <c r="U21" s="85" t="str">
        <f t="shared" si="3"/>
        <v/>
      </c>
      <c r="V21" s="44"/>
      <c r="W21" s="85">
        <f t="shared" si="4"/>
        <v>6</v>
      </c>
      <c r="X21" s="85">
        <f t="shared" si="5"/>
        <v>0</v>
      </c>
      <c r="Y21" s="85">
        <f t="shared" si="6"/>
        <v>6</v>
      </c>
      <c r="Z21" s="85">
        <f t="shared" si="7"/>
        <v>0</v>
      </c>
      <c r="AB21" s="86">
        <f t="shared" si="8"/>
        <v>3.5</v>
      </c>
      <c r="AC21" s="86">
        <f t="shared" si="9"/>
        <v>2.5</v>
      </c>
    </row>
    <row r="22" ht="19.5" customHeight="1">
      <c r="A22" s="94">
        <v>621.0</v>
      </c>
      <c r="B22" s="94"/>
      <c r="C22" s="94"/>
      <c r="D22" s="94"/>
      <c r="E22" s="95"/>
      <c r="F22" s="95"/>
      <c r="G22" s="95"/>
      <c r="H22" s="97"/>
      <c r="I22" s="94"/>
      <c r="J22" s="85" t="str">
        <f t="shared" si="1"/>
        <v/>
      </c>
      <c r="K22" s="94"/>
      <c r="L22" s="84"/>
      <c r="M22" s="94" t="s">
        <v>84</v>
      </c>
      <c r="N22" s="94" t="s">
        <v>84</v>
      </c>
      <c r="O22" s="94" t="s">
        <v>84</v>
      </c>
      <c r="P22" s="94" t="s">
        <v>84</v>
      </c>
      <c r="Q22" s="94" t="s">
        <v>84</v>
      </c>
      <c r="R22" s="94" t="s">
        <v>84</v>
      </c>
      <c r="S22" s="85" t="str">
        <f t="shared" si="2"/>
        <v>N</v>
      </c>
      <c r="T22" s="94"/>
      <c r="U22" s="85" t="str">
        <f t="shared" si="3"/>
        <v/>
      </c>
      <c r="V22" s="44"/>
      <c r="W22" s="85">
        <f t="shared" si="4"/>
        <v>6</v>
      </c>
      <c r="X22" s="85">
        <f t="shared" si="5"/>
        <v>0</v>
      </c>
      <c r="Y22" s="85">
        <f t="shared" si="6"/>
        <v>6</v>
      </c>
      <c r="Z22" s="85">
        <f t="shared" si="7"/>
        <v>0</v>
      </c>
      <c r="AB22" s="86">
        <f t="shared" si="8"/>
        <v>3.5</v>
      </c>
      <c r="AC22" s="86">
        <f t="shared" si="9"/>
        <v>2.5</v>
      </c>
    </row>
    <row r="23" ht="19.5" customHeight="1">
      <c r="A23" s="94">
        <v>622.0</v>
      </c>
      <c r="B23" s="94"/>
      <c r="C23" s="94"/>
      <c r="D23" s="94"/>
      <c r="E23" s="95"/>
      <c r="F23" s="95"/>
      <c r="G23" s="95"/>
      <c r="H23" s="97"/>
      <c r="I23" s="94"/>
      <c r="J23" s="85" t="str">
        <f t="shared" si="1"/>
        <v/>
      </c>
      <c r="K23" s="94"/>
      <c r="L23" s="84"/>
      <c r="M23" s="94" t="s">
        <v>84</v>
      </c>
      <c r="N23" s="94" t="s">
        <v>84</v>
      </c>
      <c r="O23" s="94" t="s">
        <v>84</v>
      </c>
      <c r="P23" s="94" t="s">
        <v>84</v>
      </c>
      <c r="Q23" s="94" t="s">
        <v>84</v>
      </c>
      <c r="R23" s="94" t="s">
        <v>84</v>
      </c>
      <c r="S23" s="85" t="str">
        <f t="shared" si="2"/>
        <v>N</v>
      </c>
      <c r="T23" s="94"/>
      <c r="U23" s="85" t="str">
        <f t="shared" si="3"/>
        <v/>
      </c>
      <c r="V23" s="44"/>
      <c r="W23" s="85">
        <f t="shared" si="4"/>
        <v>6</v>
      </c>
      <c r="X23" s="85">
        <f t="shared" si="5"/>
        <v>0</v>
      </c>
      <c r="Y23" s="85">
        <f t="shared" si="6"/>
        <v>6</v>
      </c>
      <c r="Z23" s="85">
        <f t="shared" si="7"/>
        <v>0</v>
      </c>
      <c r="AB23" s="86">
        <f t="shared" si="8"/>
        <v>3.5</v>
      </c>
      <c r="AC23" s="86">
        <f t="shared" si="9"/>
        <v>2.5</v>
      </c>
    </row>
    <row r="24" ht="19.5" customHeight="1">
      <c r="A24" s="94">
        <v>623.0</v>
      </c>
      <c r="B24" s="94"/>
      <c r="C24" s="94"/>
      <c r="D24" s="94"/>
      <c r="E24" s="95"/>
      <c r="F24" s="95"/>
      <c r="G24" s="95"/>
      <c r="H24" s="97"/>
      <c r="I24" s="94"/>
      <c r="J24" s="85" t="str">
        <f t="shared" si="1"/>
        <v/>
      </c>
      <c r="K24" s="94"/>
      <c r="L24" s="84"/>
      <c r="M24" s="94" t="s">
        <v>84</v>
      </c>
      <c r="N24" s="94" t="s">
        <v>84</v>
      </c>
      <c r="O24" s="94" t="s">
        <v>84</v>
      </c>
      <c r="P24" s="94" t="s">
        <v>84</v>
      </c>
      <c r="Q24" s="94" t="s">
        <v>84</v>
      </c>
      <c r="R24" s="94" t="s">
        <v>84</v>
      </c>
      <c r="S24" s="85" t="str">
        <f t="shared" si="2"/>
        <v>N</v>
      </c>
      <c r="T24" s="94"/>
      <c r="U24" s="85" t="str">
        <f t="shared" si="3"/>
        <v/>
      </c>
      <c r="V24" s="44"/>
      <c r="W24" s="85">
        <f t="shared" si="4"/>
        <v>6</v>
      </c>
      <c r="X24" s="85">
        <f t="shared" si="5"/>
        <v>0</v>
      </c>
      <c r="Y24" s="85">
        <f t="shared" si="6"/>
        <v>6</v>
      </c>
      <c r="Z24" s="85">
        <f t="shared" si="7"/>
        <v>0</v>
      </c>
      <c r="AB24" s="86">
        <f t="shared" si="8"/>
        <v>3.5</v>
      </c>
      <c r="AC24" s="86">
        <f t="shared" si="9"/>
        <v>2.5</v>
      </c>
    </row>
    <row r="25" ht="19.5" customHeight="1">
      <c r="A25" s="94">
        <v>624.0</v>
      </c>
      <c r="B25" s="94"/>
      <c r="C25" s="94"/>
      <c r="D25" s="94"/>
      <c r="E25" s="95"/>
      <c r="F25" s="95"/>
      <c r="G25" s="95"/>
      <c r="H25" s="97"/>
      <c r="I25" s="94"/>
      <c r="J25" s="85" t="str">
        <f t="shared" si="1"/>
        <v/>
      </c>
      <c r="K25" s="94"/>
      <c r="L25" s="84"/>
      <c r="M25" s="94" t="s">
        <v>84</v>
      </c>
      <c r="N25" s="94" t="s">
        <v>84</v>
      </c>
      <c r="O25" s="94" t="s">
        <v>84</v>
      </c>
      <c r="P25" s="94" t="s">
        <v>84</v>
      </c>
      <c r="Q25" s="94" t="s">
        <v>84</v>
      </c>
      <c r="R25" s="94" t="s">
        <v>84</v>
      </c>
      <c r="S25" s="85" t="str">
        <f t="shared" si="2"/>
        <v>N</v>
      </c>
      <c r="T25" s="94"/>
      <c r="U25" s="85" t="str">
        <f t="shared" si="3"/>
        <v/>
      </c>
      <c r="V25" s="44"/>
      <c r="W25" s="85">
        <f t="shared" si="4"/>
        <v>6</v>
      </c>
      <c r="X25" s="85">
        <f t="shared" si="5"/>
        <v>0</v>
      </c>
      <c r="Y25" s="85">
        <f t="shared" si="6"/>
        <v>6</v>
      </c>
      <c r="Z25" s="85">
        <f t="shared" si="7"/>
        <v>0</v>
      </c>
      <c r="AB25" s="86">
        <f t="shared" si="8"/>
        <v>3.5</v>
      </c>
      <c r="AC25" s="86">
        <f t="shared" si="9"/>
        <v>2.5</v>
      </c>
    </row>
    <row r="26" ht="19.5" customHeight="1">
      <c r="A26" s="94">
        <v>625.0</v>
      </c>
      <c r="B26" s="94"/>
      <c r="C26" s="94"/>
      <c r="D26" s="94"/>
      <c r="E26" s="95"/>
      <c r="F26" s="95"/>
      <c r="G26" s="95"/>
      <c r="H26" s="97"/>
      <c r="I26" s="94"/>
      <c r="J26" s="85" t="str">
        <f t="shared" si="1"/>
        <v/>
      </c>
      <c r="K26" s="94"/>
      <c r="L26" s="84"/>
      <c r="M26" s="94" t="s">
        <v>84</v>
      </c>
      <c r="N26" s="94" t="s">
        <v>84</v>
      </c>
      <c r="O26" s="94" t="s">
        <v>84</v>
      </c>
      <c r="P26" s="94" t="s">
        <v>84</v>
      </c>
      <c r="Q26" s="94" t="s">
        <v>84</v>
      </c>
      <c r="R26" s="94" t="s">
        <v>84</v>
      </c>
      <c r="S26" s="85" t="str">
        <f t="shared" si="2"/>
        <v>N</v>
      </c>
      <c r="T26" s="94"/>
      <c r="U26" s="85" t="str">
        <f t="shared" si="3"/>
        <v/>
      </c>
      <c r="V26" s="44"/>
      <c r="W26" s="85">
        <f t="shared" si="4"/>
        <v>6</v>
      </c>
      <c r="X26" s="85">
        <f t="shared" si="5"/>
        <v>0</v>
      </c>
      <c r="Y26" s="85">
        <f t="shared" si="6"/>
        <v>6</v>
      </c>
      <c r="Z26" s="85">
        <f t="shared" si="7"/>
        <v>0</v>
      </c>
      <c r="AB26" s="86">
        <f t="shared" si="8"/>
        <v>3.5</v>
      </c>
      <c r="AC26" s="86">
        <f t="shared" si="9"/>
        <v>2.5</v>
      </c>
    </row>
    <row r="27" ht="19.5" customHeight="1">
      <c r="A27" s="94">
        <v>626.0</v>
      </c>
      <c r="B27" s="94"/>
      <c r="C27" s="94"/>
      <c r="D27" s="94"/>
      <c r="E27" s="95"/>
      <c r="F27" s="95"/>
      <c r="G27" s="95"/>
      <c r="H27" s="97"/>
      <c r="I27" s="94"/>
      <c r="J27" s="85" t="str">
        <f t="shared" si="1"/>
        <v/>
      </c>
      <c r="K27" s="94"/>
      <c r="L27" s="84"/>
      <c r="M27" s="94" t="s">
        <v>84</v>
      </c>
      <c r="N27" s="94" t="s">
        <v>84</v>
      </c>
      <c r="O27" s="94" t="s">
        <v>84</v>
      </c>
      <c r="P27" s="94" t="s">
        <v>84</v>
      </c>
      <c r="Q27" s="94" t="s">
        <v>84</v>
      </c>
      <c r="R27" s="94" t="s">
        <v>84</v>
      </c>
      <c r="S27" s="85" t="str">
        <f t="shared" si="2"/>
        <v>N</v>
      </c>
      <c r="T27" s="94"/>
      <c r="U27" s="85" t="str">
        <f t="shared" si="3"/>
        <v/>
      </c>
      <c r="V27" s="44"/>
      <c r="W27" s="85">
        <f t="shared" si="4"/>
        <v>6</v>
      </c>
      <c r="X27" s="85">
        <f t="shared" si="5"/>
        <v>0</v>
      </c>
      <c r="Y27" s="85">
        <f t="shared" si="6"/>
        <v>6</v>
      </c>
      <c r="Z27" s="85">
        <f t="shared" si="7"/>
        <v>0</v>
      </c>
      <c r="AB27" s="86">
        <f t="shared" si="8"/>
        <v>3.5</v>
      </c>
      <c r="AC27" s="86">
        <f t="shared" si="9"/>
        <v>2.5</v>
      </c>
    </row>
    <row r="28" ht="19.5" customHeight="1">
      <c r="A28" s="94">
        <v>627.0</v>
      </c>
      <c r="B28" s="94"/>
      <c r="C28" s="94"/>
      <c r="D28" s="94"/>
      <c r="E28" s="95"/>
      <c r="F28" s="95"/>
      <c r="G28" s="95"/>
      <c r="H28" s="97"/>
      <c r="I28" s="94"/>
      <c r="J28" s="85" t="str">
        <f t="shared" si="1"/>
        <v/>
      </c>
      <c r="K28" s="94"/>
      <c r="L28" s="84"/>
      <c r="M28" s="94" t="s">
        <v>84</v>
      </c>
      <c r="N28" s="94" t="s">
        <v>84</v>
      </c>
      <c r="O28" s="94" t="s">
        <v>84</v>
      </c>
      <c r="P28" s="94" t="s">
        <v>84</v>
      </c>
      <c r="Q28" s="94" t="s">
        <v>84</v>
      </c>
      <c r="R28" s="94" t="s">
        <v>84</v>
      </c>
      <c r="S28" s="85" t="str">
        <f t="shared" si="2"/>
        <v>N</v>
      </c>
      <c r="T28" s="94"/>
      <c r="U28" s="85" t="str">
        <f t="shared" si="3"/>
        <v/>
      </c>
      <c r="V28" s="44"/>
      <c r="W28" s="85">
        <f t="shared" si="4"/>
        <v>6</v>
      </c>
      <c r="X28" s="85">
        <f t="shared" si="5"/>
        <v>0</v>
      </c>
      <c r="Y28" s="85">
        <f t="shared" si="6"/>
        <v>6</v>
      </c>
      <c r="Z28" s="85">
        <f t="shared" si="7"/>
        <v>0</v>
      </c>
      <c r="AB28" s="86">
        <f t="shared" si="8"/>
        <v>3.5</v>
      </c>
      <c r="AC28" s="86">
        <f t="shared" si="9"/>
        <v>2.5</v>
      </c>
    </row>
    <row r="29" ht="19.5" customHeight="1">
      <c r="A29" s="94">
        <v>628.0</v>
      </c>
      <c r="B29" s="94"/>
      <c r="C29" s="94"/>
      <c r="D29" s="94"/>
      <c r="E29" s="95"/>
      <c r="F29" s="95"/>
      <c r="G29" s="95"/>
      <c r="H29" s="97"/>
      <c r="I29" s="94"/>
      <c r="J29" s="85" t="str">
        <f t="shared" si="1"/>
        <v/>
      </c>
      <c r="K29" s="94"/>
      <c r="L29" s="84"/>
      <c r="M29" s="94" t="s">
        <v>84</v>
      </c>
      <c r="N29" s="94" t="s">
        <v>84</v>
      </c>
      <c r="O29" s="94" t="s">
        <v>84</v>
      </c>
      <c r="P29" s="94" t="s">
        <v>84</v>
      </c>
      <c r="Q29" s="94" t="s">
        <v>84</v>
      </c>
      <c r="R29" s="94" t="s">
        <v>84</v>
      </c>
      <c r="S29" s="85" t="str">
        <f t="shared" si="2"/>
        <v>N</v>
      </c>
      <c r="T29" s="94"/>
      <c r="U29" s="85" t="str">
        <f t="shared" si="3"/>
        <v/>
      </c>
      <c r="V29" s="44"/>
      <c r="W29" s="85">
        <f t="shared" si="4"/>
        <v>6</v>
      </c>
      <c r="X29" s="85">
        <f t="shared" si="5"/>
        <v>0</v>
      </c>
      <c r="Y29" s="85">
        <f t="shared" si="6"/>
        <v>6</v>
      </c>
      <c r="Z29" s="85">
        <f t="shared" si="7"/>
        <v>0</v>
      </c>
      <c r="AB29" s="86">
        <f t="shared" si="8"/>
        <v>3.5</v>
      </c>
      <c r="AC29" s="86">
        <f t="shared" si="9"/>
        <v>2.5</v>
      </c>
    </row>
    <row r="30" ht="19.5" customHeight="1">
      <c r="A30" s="94">
        <v>629.0</v>
      </c>
      <c r="B30" s="94"/>
      <c r="C30" s="94"/>
      <c r="D30" s="94"/>
      <c r="E30" s="95"/>
      <c r="F30" s="95"/>
      <c r="G30" s="95"/>
      <c r="H30" s="97"/>
      <c r="I30" s="94"/>
      <c r="J30" s="85" t="str">
        <f t="shared" si="1"/>
        <v/>
      </c>
      <c r="K30" s="94"/>
      <c r="L30" s="84"/>
      <c r="M30" s="94" t="s">
        <v>84</v>
      </c>
      <c r="N30" s="94" t="s">
        <v>84</v>
      </c>
      <c r="O30" s="94" t="s">
        <v>84</v>
      </c>
      <c r="P30" s="94" t="s">
        <v>84</v>
      </c>
      <c r="Q30" s="94" t="s">
        <v>84</v>
      </c>
      <c r="R30" s="94" t="s">
        <v>84</v>
      </c>
      <c r="S30" s="85" t="str">
        <f t="shared" si="2"/>
        <v>N</v>
      </c>
      <c r="T30" s="94"/>
      <c r="U30" s="85" t="str">
        <f t="shared" si="3"/>
        <v/>
      </c>
      <c r="V30" s="44"/>
      <c r="W30" s="85">
        <f t="shared" si="4"/>
        <v>6</v>
      </c>
      <c r="X30" s="85">
        <f t="shared" si="5"/>
        <v>0</v>
      </c>
      <c r="Y30" s="85">
        <f t="shared" si="6"/>
        <v>6</v>
      </c>
      <c r="Z30" s="85">
        <f t="shared" si="7"/>
        <v>0</v>
      </c>
      <c r="AB30" s="86">
        <f t="shared" si="8"/>
        <v>3.5</v>
      </c>
      <c r="AC30" s="86">
        <f t="shared" si="9"/>
        <v>2.5</v>
      </c>
    </row>
    <row r="31" ht="19.5" customHeight="1">
      <c r="A31" s="94">
        <v>630.0</v>
      </c>
      <c r="B31" s="94"/>
      <c r="C31" s="94"/>
      <c r="D31" s="94"/>
      <c r="E31" s="95"/>
      <c r="F31" s="95"/>
      <c r="G31" s="95"/>
      <c r="H31" s="97"/>
      <c r="I31" s="94"/>
      <c r="J31" s="85" t="str">
        <f t="shared" si="1"/>
        <v/>
      </c>
      <c r="K31" s="94"/>
      <c r="L31" s="84"/>
      <c r="M31" s="94" t="s">
        <v>84</v>
      </c>
      <c r="N31" s="94" t="s">
        <v>84</v>
      </c>
      <c r="O31" s="94" t="s">
        <v>84</v>
      </c>
      <c r="P31" s="94" t="s">
        <v>84</v>
      </c>
      <c r="Q31" s="94" t="s">
        <v>84</v>
      </c>
      <c r="R31" s="94" t="s">
        <v>84</v>
      </c>
      <c r="S31" s="85" t="str">
        <f t="shared" si="2"/>
        <v>N</v>
      </c>
      <c r="T31" s="94"/>
      <c r="U31" s="85" t="str">
        <f t="shared" si="3"/>
        <v/>
      </c>
      <c r="V31" s="44"/>
      <c r="W31" s="85">
        <f t="shared" si="4"/>
        <v>6</v>
      </c>
      <c r="X31" s="85">
        <f t="shared" si="5"/>
        <v>0</v>
      </c>
      <c r="Y31" s="85">
        <f t="shared" si="6"/>
        <v>6</v>
      </c>
      <c r="Z31" s="85">
        <f t="shared" si="7"/>
        <v>0</v>
      </c>
      <c r="AB31" s="86">
        <f t="shared" si="8"/>
        <v>3.5</v>
      </c>
      <c r="AC31" s="86">
        <f t="shared" si="9"/>
        <v>2.5</v>
      </c>
    </row>
    <row r="32" ht="19.5" customHeight="1">
      <c r="A32" s="94">
        <v>631.0</v>
      </c>
      <c r="B32" s="94"/>
      <c r="C32" s="94"/>
      <c r="D32" s="94"/>
      <c r="E32" s="95"/>
      <c r="F32" s="95"/>
      <c r="G32" s="95"/>
      <c r="H32" s="97"/>
      <c r="I32" s="94"/>
      <c r="J32" s="85" t="str">
        <f t="shared" si="1"/>
        <v/>
      </c>
      <c r="K32" s="94"/>
      <c r="L32" s="84"/>
      <c r="M32" s="94" t="s">
        <v>84</v>
      </c>
      <c r="N32" s="94" t="s">
        <v>84</v>
      </c>
      <c r="O32" s="94" t="s">
        <v>84</v>
      </c>
      <c r="P32" s="94" t="s">
        <v>84</v>
      </c>
      <c r="Q32" s="94" t="s">
        <v>84</v>
      </c>
      <c r="R32" s="94" t="s">
        <v>84</v>
      </c>
      <c r="S32" s="85" t="str">
        <f t="shared" si="2"/>
        <v>N</v>
      </c>
      <c r="T32" s="94"/>
      <c r="U32" s="85" t="str">
        <f t="shared" si="3"/>
        <v/>
      </c>
      <c r="V32" s="44"/>
      <c r="W32" s="85">
        <f t="shared" si="4"/>
        <v>6</v>
      </c>
      <c r="X32" s="85">
        <f t="shared" si="5"/>
        <v>0</v>
      </c>
      <c r="Y32" s="85">
        <f t="shared" si="6"/>
        <v>6</v>
      </c>
      <c r="Z32" s="85">
        <f t="shared" si="7"/>
        <v>0</v>
      </c>
      <c r="AB32" s="86">
        <f t="shared" si="8"/>
        <v>3.5</v>
      </c>
      <c r="AC32" s="86">
        <f t="shared" si="9"/>
        <v>2.5</v>
      </c>
    </row>
    <row r="33" ht="19.5" customHeight="1">
      <c r="A33" s="94">
        <v>632.0</v>
      </c>
      <c r="B33" s="94"/>
      <c r="C33" s="94"/>
      <c r="D33" s="94"/>
      <c r="E33" s="95"/>
      <c r="F33" s="95"/>
      <c r="G33" s="95"/>
      <c r="H33" s="97"/>
      <c r="I33" s="94"/>
      <c r="J33" s="85" t="str">
        <f t="shared" si="1"/>
        <v/>
      </c>
      <c r="K33" s="94"/>
      <c r="L33" s="84"/>
      <c r="M33" s="94" t="s">
        <v>84</v>
      </c>
      <c r="N33" s="94" t="s">
        <v>84</v>
      </c>
      <c r="O33" s="94" t="s">
        <v>84</v>
      </c>
      <c r="P33" s="94" t="s">
        <v>84</v>
      </c>
      <c r="Q33" s="94" t="s">
        <v>84</v>
      </c>
      <c r="R33" s="94" t="s">
        <v>84</v>
      </c>
      <c r="S33" s="85" t="str">
        <f t="shared" si="2"/>
        <v>N</v>
      </c>
      <c r="T33" s="94"/>
      <c r="U33" s="85" t="str">
        <f t="shared" si="3"/>
        <v/>
      </c>
      <c r="V33" s="44"/>
      <c r="W33" s="85">
        <f t="shared" si="4"/>
        <v>6</v>
      </c>
      <c r="X33" s="85">
        <f t="shared" si="5"/>
        <v>0</v>
      </c>
      <c r="Y33" s="85">
        <f t="shared" si="6"/>
        <v>6</v>
      </c>
      <c r="Z33" s="85">
        <f t="shared" si="7"/>
        <v>0</v>
      </c>
      <c r="AB33" s="86">
        <f t="shared" si="8"/>
        <v>3.5</v>
      </c>
      <c r="AC33" s="86">
        <f t="shared" si="9"/>
        <v>2.5</v>
      </c>
    </row>
    <row r="34" ht="19.5" customHeight="1">
      <c r="A34" s="94">
        <v>633.0</v>
      </c>
      <c r="B34" s="94"/>
      <c r="C34" s="94"/>
      <c r="D34" s="94"/>
      <c r="E34" s="95"/>
      <c r="F34" s="95"/>
      <c r="G34" s="95"/>
      <c r="H34" s="97"/>
      <c r="I34" s="94"/>
      <c r="J34" s="85" t="str">
        <f t="shared" si="1"/>
        <v/>
      </c>
      <c r="K34" s="94"/>
      <c r="L34" s="84"/>
      <c r="M34" s="94" t="s">
        <v>84</v>
      </c>
      <c r="N34" s="94" t="s">
        <v>84</v>
      </c>
      <c r="O34" s="94" t="s">
        <v>84</v>
      </c>
      <c r="P34" s="94" t="s">
        <v>84</v>
      </c>
      <c r="Q34" s="94" t="s">
        <v>84</v>
      </c>
      <c r="R34" s="94" t="s">
        <v>84</v>
      </c>
      <c r="S34" s="85" t="str">
        <f t="shared" si="2"/>
        <v>N</v>
      </c>
      <c r="T34" s="94"/>
      <c r="U34" s="85" t="str">
        <f t="shared" si="3"/>
        <v/>
      </c>
      <c r="V34" s="44"/>
      <c r="W34" s="85">
        <f t="shared" si="4"/>
        <v>6</v>
      </c>
      <c r="X34" s="85">
        <f t="shared" si="5"/>
        <v>0</v>
      </c>
      <c r="Y34" s="85">
        <f t="shared" si="6"/>
        <v>6</v>
      </c>
      <c r="Z34" s="85">
        <f t="shared" si="7"/>
        <v>0</v>
      </c>
      <c r="AB34" s="86">
        <f t="shared" si="8"/>
        <v>3.5</v>
      </c>
      <c r="AC34" s="86">
        <f t="shared" si="9"/>
        <v>2.5</v>
      </c>
    </row>
    <row r="35" ht="19.5" customHeight="1">
      <c r="A35" s="94">
        <v>634.0</v>
      </c>
      <c r="B35" s="94"/>
      <c r="C35" s="94"/>
      <c r="D35" s="94"/>
      <c r="E35" s="95"/>
      <c r="F35" s="95"/>
      <c r="G35" s="95"/>
      <c r="H35" s="97"/>
      <c r="I35" s="94"/>
      <c r="J35" s="85" t="str">
        <f t="shared" si="1"/>
        <v/>
      </c>
      <c r="K35" s="94"/>
      <c r="L35" s="84"/>
      <c r="M35" s="94" t="s">
        <v>84</v>
      </c>
      <c r="N35" s="94" t="s">
        <v>84</v>
      </c>
      <c r="O35" s="94" t="s">
        <v>84</v>
      </c>
      <c r="P35" s="94" t="s">
        <v>84</v>
      </c>
      <c r="Q35" s="94" t="s">
        <v>84</v>
      </c>
      <c r="R35" s="94" t="s">
        <v>84</v>
      </c>
      <c r="S35" s="85" t="str">
        <f t="shared" si="2"/>
        <v>N</v>
      </c>
      <c r="T35" s="94"/>
      <c r="U35" s="85" t="str">
        <f t="shared" si="3"/>
        <v/>
      </c>
      <c r="V35" s="44"/>
      <c r="W35" s="85">
        <f t="shared" si="4"/>
        <v>6</v>
      </c>
      <c r="X35" s="85">
        <f t="shared" si="5"/>
        <v>0</v>
      </c>
      <c r="Y35" s="85">
        <f t="shared" si="6"/>
        <v>6</v>
      </c>
      <c r="Z35" s="85">
        <f t="shared" si="7"/>
        <v>0</v>
      </c>
      <c r="AB35" s="86">
        <f t="shared" si="8"/>
        <v>3.5</v>
      </c>
      <c r="AC35" s="86">
        <f t="shared" si="9"/>
        <v>2.5</v>
      </c>
    </row>
    <row r="36" ht="19.5" customHeight="1">
      <c r="A36" s="94">
        <v>635.0</v>
      </c>
      <c r="B36" s="94"/>
      <c r="C36" s="94"/>
      <c r="D36" s="94"/>
      <c r="E36" s="95"/>
      <c r="F36" s="95"/>
      <c r="G36" s="95"/>
      <c r="H36" s="97"/>
      <c r="I36" s="94"/>
      <c r="J36" s="85" t="str">
        <f t="shared" si="1"/>
        <v/>
      </c>
      <c r="K36" s="94"/>
      <c r="L36" s="84"/>
      <c r="M36" s="94" t="s">
        <v>84</v>
      </c>
      <c r="N36" s="94" t="s">
        <v>84</v>
      </c>
      <c r="O36" s="94" t="s">
        <v>84</v>
      </c>
      <c r="P36" s="94" t="s">
        <v>84</v>
      </c>
      <c r="Q36" s="94" t="s">
        <v>84</v>
      </c>
      <c r="R36" s="94" t="s">
        <v>84</v>
      </c>
      <c r="S36" s="85" t="str">
        <f t="shared" si="2"/>
        <v>N</v>
      </c>
      <c r="T36" s="94"/>
      <c r="U36" s="85" t="str">
        <f t="shared" si="3"/>
        <v/>
      </c>
      <c r="V36" s="44"/>
      <c r="W36" s="85">
        <f t="shared" si="4"/>
        <v>6</v>
      </c>
      <c r="X36" s="85">
        <f t="shared" si="5"/>
        <v>0</v>
      </c>
      <c r="Y36" s="85">
        <f t="shared" si="6"/>
        <v>6</v>
      </c>
      <c r="Z36" s="85">
        <f t="shared" si="7"/>
        <v>0</v>
      </c>
      <c r="AB36" s="86">
        <f t="shared" si="8"/>
        <v>3.5</v>
      </c>
      <c r="AC36" s="86">
        <f t="shared" si="9"/>
        <v>2.5</v>
      </c>
    </row>
    <row r="37" ht="19.5" customHeight="1">
      <c r="A37" s="94">
        <v>636.0</v>
      </c>
      <c r="B37" s="94"/>
      <c r="C37" s="94"/>
      <c r="D37" s="94"/>
      <c r="E37" s="95"/>
      <c r="F37" s="95"/>
      <c r="G37" s="95"/>
      <c r="H37" s="97"/>
      <c r="I37" s="94"/>
      <c r="J37" s="85" t="str">
        <f t="shared" si="1"/>
        <v/>
      </c>
      <c r="K37" s="94"/>
      <c r="L37" s="84"/>
      <c r="M37" s="94" t="s">
        <v>84</v>
      </c>
      <c r="N37" s="94" t="s">
        <v>84</v>
      </c>
      <c r="O37" s="94" t="s">
        <v>84</v>
      </c>
      <c r="P37" s="94" t="s">
        <v>84</v>
      </c>
      <c r="Q37" s="94" t="s">
        <v>84</v>
      </c>
      <c r="R37" s="94" t="s">
        <v>84</v>
      </c>
      <c r="S37" s="85" t="str">
        <f t="shared" si="2"/>
        <v>N</v>
      </c>
      <c r="T37" s="94"/>
      <c r="U37" s="85" t="str">
        <f t="shared" si="3"/>
        <v/>
      </c>
      <c r="V37" s="44"/>
      <c r="W37" s="85">
        <f t="shared" si="4"/>
        <v>6</v>
      </c>
      <c r="X37" s="85">
        <f t="shared" si="5"/>
        <v>0</v>
      </c>
      <c r="Y37" s="85">
        <f t="shared" si="6"/>
        <v>6</v>
      </c>
      <c r="Z37" s="85">
        <f t="shared" si="7"/>
        <v>0</v>
      </c>
      <c r="AB37" s="86">
        <f t="shared" si="8"/>
        <v>3.5</v>
      </c>
      <c r="AC37" s="86">
        <f t="shared" si="9"/>
        <v>2.5</v>
      </c>
    </row>
    <row r="38" ht="19.5" customHeight="1">
      <c r="A38" s="94">
        <v>637.0</v>
      </c>
      <c r="B38" s="94"/>
      <c r="C38" s="94"/>
      <c r="D38" s="94"/>
      <c r="E38" s="95"/>
      <c r="F38" s="95"/>
      <c r="G38" s="95"/>
      <c r="H38" s="97"/>
      <c r="I38" s="94"/>
      <c r="J38" s="85" t="str">
        <f t="shared" si="1"/>
        <v/>
      </c>
      <c r="K38" s="94"/>
      <c r="L38" s="84"/>
      <c r="M38" s="94" t="s">
        <v>84</v>
      </c>
      <c r="N38" s="94" t="s">
        <v>84</v>
      </c>
      <c r="O38" s="94" t="s">
        <v>84</v>
      </c>
      <c r="P38" s="94" t="s">
        <v>84</v>
      </c>
      <c r="Q38" s="94" t="s">
        <v>84</v>
      </c>
      <c r="R38" s="94" t="s">
        <v>84</v>
      </c>
      <c r="S38" s="85" t="str">
        <f t="shared" si="2"/>
        <v>N</v>
      </c>
      <c r="T38" s="94"/>
      <c r="U38" s="85" t="str">
        <f t="shared" si="3"/>
        <v/>
      </c>
      <c r="V38" s="44"/>
      <c r="W38" s="85">
        <f t="shared" si="4"/>
        <v>6</v>
      </c>
      <c r="X38" s="85">
        <f t="shared" si="5"/>
        <v>0</v>
      </c>
      <c r="Y38" s="85">
        <f t="shared" si="6"/>
        <v>6</v>
      </c>
      <c r="Z38" s="85">
        <f t="shared" si="7"/>
        <v>0</v>
      </c>
      <c r="AB38" s="86">
        <f t="shared" si="8"/>
        <v>3.5</v>
      </c>
      <c r="AC38" s="86">
        <f t="shared" si="9"/>
        <v>2.5</v>
      </c>
    </row>
    <row r="39" ht="19.5" customHeight="1">
      <c r="A39" s="94">
        <v>638.0</v>
      </c>
      <c r="B39" s="94"/>
      <c r="C39" s="94"/>
      <c r="D39" s="94"/>
      <c r="E39" s="95"/>
      <c r="F39" s="95"/>
      <c r="G39" s="95"/>
      <c r="H39" s="97"/>
      <c r="I39" s="94"/>
      <c r="J39" s="85" t="str">
        <f t="shared" si="1"/>
        <v/>
      </c>
      <c r="K39" s="94"/>
      <c r="L39" s="84"/>
      <c r="M39" s="94" t="s">
        <v>84</v>
      </c>
      <c r="N39" s="94" t="s">
        <v>84</v>
      </c>
      <c r="O39" s="94" t="s">
        <v>84</v>
      </c>
      <c r="P39" s="94" t="s">
        <v>84</v>
      </c>
      <c r="Q39" s="94" t="s">
        <v>84</v>
      </c>
      <c r="R39" s="94" t="s">
        <v>84</v>
      </c>
      <c r="S39" s="85" t="str">
        <f t="shared" si="2"/>
        <v>N</v>
      </c>
      <c r="T39" s="94"/>
      <c r="U39" s="85" t="str">
        <f t="shared" si="3"/>
        <v/>
      </c>
      <c r="V39" s="44"/>
      <c r="W39" s="85">
        <f t="shared" si="4"/>
        <v>6</v>
      </c>
      <c r="X39" s="85">
        <f t="shared" si="5"/>
        <v>0</v>
      </c>
      <c r="Y39" s="85">
        <f t="shared" si="6"/>
        <v>6</v>
      </c>
      <c r="Z39" s="85">
        <f t="shared" si="7"/>
        <v>0</v>
      </c>
      <c r="AB39" s="86">
        <f t="shared" si="8"/>
        <v>3.5</v>
      </c>
      <c r="AC39" s="86">
        <f t="shared" si="9"/>
        <v>2.5</v>
      </c>
    </row>
    <row r="40" ht="19.5" customHeight="1">
      <c r="A40" s="94">
        <v>639.0</v>
      </c>
      <c r="B40" s="94"/>
      <c r="C40" s="94"/>
      <c r="D40" s="94"/>
      <c r="E40" s="95"/>
      <c r="F40" s="95"/>
      <c r="G40" s="95"/>
      <c r="H40" s="97"/>
      <c r="I40" s="94"/>
      <c r="J40" s="85" t="str">
        <f t="shared" si="1"/>
        <v/>
      </c>
      <c r="K40" s="94"/>
      <c r="L40" s="84"/>
      <c r="M40" s="94" t="s">
        <v>84</v>
      </c>
      <c r="N40" s="94" t="s">
        <v>84</v>
      </c>
      <c r="O40" s="94" t="s">
        <v>84</v>
      </c>
      <c r="P40" s="94" t="s">
        <v>84</v>
      </c>
      <c r="Q40" s="94" t="s">
        <v>84</v>
      </c>
      <c r="R40" s="94" t="s">
        <v>84</v>
      </c>
      <c r="S40" s="85" t="str">
        <f t="shared" si="2"/>
        <v>N</v>
      </c>
      <c r="T40" s="94"/>
      <c r="U40" s="85" t="str">
        <f t="shared" si="3"/>
        <v/>
      </c>
      <c r="V40" s="44"/>
      <c r="W40" s="85">
        <f t="shared" si="4"/>
        <v>6</v>
      </c>
      <c r="X40" s="85">
        <f t="shared" si="5"/>
        <v>0</v>
      </c>
      <c r="Y40" s="85">
        <f t="shared" si="6"/>
        <v>6</v>
      </c>
      <c r="Z40" s="85">
        <f t="shared" si="7"/>
        <v>0</v>
      </c>
      <c r="AB40" s="86">
        <f t="shared" si="8"/>
        <v>3.5</v>
      </c>
      <c r="AC40" s="86">
        <f t="shared" si="9"/>
        <v>2.5</v>
      </c>
    </row>
    <row r="41" ht="19.5" customHeight="1">
      <c r="A41" s="94">
        <v>640.0</v>
      </c>
      <c r="B41" s="94"/>
      <c r="C41" s="94"/>
      <c r="D41" s="94"/>
      <c r="E41" s="95"/>
      <c r="F41" s="95"/>
      <c r="G41" s="95"/>
      <c r="H41" s="97"/>
      <c r="I41" s="94"/>
      <c r="J41" s="85" t="str">
        <f t="shared" si="1"/>
        <v/>
      </c>
      <c r="K41" s="94"/>
      <c r="L41" s="84"/>
      <c r="M41" s="94" t="s">
        <v>84</v>
      </c>
      <c r="N41" s="94" t="s">
        <v>84</v>
      </c>
      <c r="O41" s="94" t="s">
        <v>84</v>
      </c>
      <c r="P41" s="94" t="s">
        <v>84</v>
      </c>
      <c r="Q41" s="94" t="s">
        <v>84</v>
      </c>
      <c r="R41" s="94" t="s">
        <v>84</v>
      </c>
      <c r="S41" s="85" t="str">
        <f t="shared" si="2"/>
        <v>N</v>
      </c>
      <c r="T41" s="94"/>
      <c r="U41" s="85" t="str">
        <f t="shared" si="3"/>
        <v/>
      </c>
      <c r="V41" s="44"/>
      <c r="W41" s="85">
        <f t="shared" si="4"/>
        <v>6</v>
      </c>
      <c r="X41" s="85">
        <f t="shared" si="5"/>
        <v>0</v>
      </c>
      <c r="Y41" s="85">
        <f t="shared" si="6"/>
        <v>6</v>
      </c>
      <c r="Z41" s="85">
        <f t="shared" si="7"/>
        <v>0</v>
      </c>
      <c r="AB41" s="86">
        <f t="shared" si="8"/>
        <v>3.5</v>
      </c>
      <c r="AC41" s="86">
        <f t="shared" si="9"/>
        <v>2.5</v>
      </c>
    </row>
    <row r="42" ht="19.5" customHeight="1">
      <c r="A42" s="94">
        <v>641.0</v>
      </c>
      <c r="B42" s="94"/>
      <c r="C42" s="94"/>
      <c r="D42" s="94"/>
      <c r="E42" s="95"/>
      <c r="F42" s="95"/>
      <c r="G42" s="95"/>
      <c r="H42" s="97"/>
      <c r="I42" s="94"/>
      <c r="J42" s="85" t="str">
        <f t="shared" si="1"/>
        <v/>
      </c>
      <c r="K42" s="94"/>
      <c r="L42" s="84"/>
      <c r="M42" s="94" t="s">
        <v>84</v>
      </c>
      <c r="N42" s="94" t="s">
        <v>84</v>
      </c>
      <c r="O42" s="94" t="s">
        <v>84</v>
      </c>
      <c r="P42" s="94" t="s">
        <v>84</v>
      </c>
      <c r="Q42" s="94" t="s">
        <v>84</v>
      </c>
      <c r="R42" s="94" t="s">
        <v>84</v>
      </c>
      <c r="S42" s="85" t="str">
        <f t="shared" si="2"/>
        <v>N</v>
      </c>
      <c r="T42" s="94"/>
      <c r="U42" s="85" t="str">
        <f t="shared" si="3"/>
        <v/>
      </c>
      <c r="V42" s="44"/>
      <c r="W42" s="85">
        <f t="shared" si="4"/>
        <v>6</v>
      </c>
      <c r="X42" s="85">
        <f t="shared" si="5"/>
        <v>0</v>
      </c>
      <c r="Y42" s="85">
        <f t="shared" si="6"/>
        <v>6</v>
      </c>
      <c r="Z42" s="85">
        <f t="shared" si="7"/>
        <v>0</v>
      </c>
      <c r="AB42" s="86">
        <f t="shared" si="8"/>
        <v>3.5</v>
      </c>
      <c r="AC42" s="86">
        <f t="shared" si="9"/>
        <v>2.5</v>
      </c>
    </row>
    <row r="43" ht="19.5" customHeight="1">
      <c r="A43" s="94">
        <v>642.0</v>
      </c>
      <c r="B43" s="94"/>
      <c r="C43" s="94"/>
      <c r="D43" s="94"/>
      <c r="E43" s="95"/>
      <c r="F43" s="95"/>
      <c r="G43" s="95"/>
      <c r="H43" s="97"/>
      <c r="I43" s="94"/>
      <c r="J43" s="85" t="str">
        <f t="shared" si="1"/>
        <v/>
      </c>
      <c r="K43" s="94"/>
      <c r="L43" s="84"/>
      <c r="M43" s="94" t="s">
        <v>84</v>
      </c>
      <c r="N43" s="94" t="s">
        <v>84</v>
      </c>
      <c r="O43" s="94" t="s">
        <v>84</v>
      </c>
      <c r="P43" s="94" t="s">
        <v>84</v>
      </c>
      <c r="Q43" s="94" t="s">
        <v>84</v>
      </c>
      <c r="R43" s="94" t="s">
        <v>84</v>
      </c>
      <c r="S43" s="85" t="str">
        <f t="shared" si="2"/>
        <v>N</v>
      </c>
      <c r="T43" s="94"/>
      <c r="U43" s="85" t="str">
        <f t="shared" si="3"/>
        <v/>
      </c>
      <c r="V43" s="44"/>
      <c r="W43" s="85">
        <f t="shared" si="4"/>
        <v>6</v>
      </c>
      <c r="X43" s="85">
        <f t="shared" si="5"/>
        <v>0</v>
      </c>
      <c r="Y43" s="85">
        <f t="shared" si="6"/>
        <v>6</v>
      </c>
      <c r="Z43" s="85">
        <f t="shared" si="7"/>
        <v>0</v>
      </c>
      <c r="AB43" s="86">
        <f t="shared" si="8"/>
        <v>3.5</v>
      </c>
      <c r="AC43" s="86">
        <f t="shared" si="9"/>
        <v>2.5</v>
      </c>
    </row>
    <row r="44" ht="19.5" customHeight="1">
      <c r="A44" s="94">
        <v>643.0</v>
      </c>
      <c r="B44" s="94"/>
      <c r="C44" s="94"/>
      <c r="D44" s="94"/>
      <c r="E44" s="95"/>
      <c r="F44" s="95"/>
      <c r="G44" s="95"/>
      <c r="H44" s="97"/>
      <c r="I44" s="94"/>
      <c r="J44" s="85" t="str">
        <f t="shared" si="1"/>
        <v/>
      </c>
      <c r="K44" s="94"/>
      <c r="L44" s="84"/>
      <c r="M44" s="94" t="s">
        <v>84</v>
      </c>
      <c r="N44" s="94" t="s">
        <v>84</v>
      </c>
      <c r="O44" s="94" t="s">
        <v>84</v>
      </c>
      <c r="P44" s="94" t="s">
        <v>84</v>
      </c>
      <c r="Q44" s="94" t="s">
        <v>84</v>
      </c>
      <c r="R44" s="94" t="s">
        <v>84</v>
      </c>
      <c r="S44" s="85" t="str">
        <f t="shared" si="2"/>
        <v>N</v>
      </c>
      <c r="T44" s="94"/>
      <c r="U44" s="85" t="str">
        <f t="shared" si="3"/>
        <v/>
      </c>
      <c r="V44" s="44"/>
      <c r="W44" s="85">
        <f t="shared" si="4"/>
        <v>6</v>
      </c>
      <c r="X44" s="85">
        <f t="shared" si="5"/>
        <v>0</v>
      </c>
      <c r="Y44" s="85">
        <f t="shared" si="6"/>
        <v>6</v>
      </c>
      <c r="Z44" s="85">
        <f t="shared" si="7"/>
        <v>0</v>
      </c>
      <c r="AB44" s="86">
        <f t="shared" si="8"/>
        <v>3.5</v>
      </c>
      <c r="AC44" s="86">
        <f t="shared" si="9"/>
        <v>2.5</v>
      </c>
    </row>
    <row r="45" ht="19.5" customHeight="1">
      <c r="A45" s="94">
        <v>644.0</v>
      </c>
      <c r="B45" s="94"/>
      <c r="C45" s="94"/>
      <c r="D45" s="94"/>
      <c r="E45" s="95"/>
      <c r="F45" s="95"/>
      <c r="G45" s="95"/>
      <c r="H45" s="97"/>
      <c r="I45" s="94"/>
      <c r="J45" s="85" t="str">
        <f t="shared" si="1"/>
        <v/>
      </c>
      <c r="K45" s="94"/>
      <c r="L45" s="84"/>
      <c r="M45" s="94" t="s">
        <v>84</v>
      </c>
      <c r="N45" s="94" t="s">
        <v>84</v>
      </c>
      <c r="O45" s="94" t="s">
        <v>84</v>
      </c>
      <c r="P45" s="94" t="s">
        <v>84</v>
      </c>
      <c r="Q45" s="94" t="s">
        <v>84</v>
      </c>
      <c r="R45" s="94" t="s">
        <v>84</v>
      </c>
      <c r="S45" s="85" t="str">
        <f t="shared" si="2"/>
        <v>N</v>
      </c>
      <c r="T45" s="94"/>
      <c r="U45" s="85" t="str">
        <f t="shared" si="3"/>
        <v/>
      </c>
      <c r="V45" s="44"/>
      <c r="W45" s="85">
        <f t="shared" si="4"/>
        <v>6</v>
      </c>
      <c r="X45" s="85">
        <f t="shared" si="5"/>
        <v>0</v>
      </c>
      <c r="Y45" s="85">
        <f t="shared" si="6"/>
        <v>6</v>
      </c>
      <c r="Z45" s="85">
        <f t="shared" si="7"/>
        <v>0</v>
      </c>
      <c r="AB45" s="86">
        <f t="shared" si="8"/>
        <v>3.5</v>
      </c>
      <c r="AC45" s="86">
        <f t="shared" si="9"/>
        <v>2.5</v>
      </c>
    </row>
    <row r="46" ht="19.5" customHeight="1">
      <c r="A46" s="94">
        <v>645.0</v>
      </c>
      <c r="B46" s="94"/>
      <c r="C46" s="94"/>
      <c r="D46" s="94"/>
      <c r="E46" s="95"/>
      <c r="F46" s="95"/>
      <c r="G46" s="95"/>
      <c r="H46" s="97"/>
      <c r="I46" s="94"/>
      <c r="J46" s="85" t="str">
        <f t="shared" si="1"/>
        <v/>
      </c>
      <c r="K46" s="94"/>
      <c r="L46" s="84"/>
      <c r="M46" s="94" t="s">
        <v>84</v>
      </c>
      <c r="N46" s="94" t="s">
        <v>84</v>
      </c>
      <c r="O46" s="94" t="s">
        <v>84</v>
      </c>
      <c r="P46" s="94" t="s">
        <v>84</v>
      </c>
      <c r="Q46" s="94" t="s">
        <v>84</v>
      </c>
      <c r="R46" s="94" t="s">
        <v>84</v>
      </c>
      <c r="S46" s="85" t="str">
        <f t="shared" si="2"/>
        <v>N</v>
      </c>
      <c r="T46" s="94"/>
      <c r="U46" s="85" t="str">
        <f t="shared" si="3"/>
        <v/>
      </c>
      <c r="V46" s="44"/>
      <c r="W46" s="85">
        <f t="shared" si="4"/>
        <v>6</v>
      </c>
      <c r="X46" s="85">
        <f t="shared" si="5"/>
        <v>0</v>
      </c>
      <c r="Y46" s="85">
        <f t="shared" si="6"/>
        <v>6</v>
      </c>
      <c r="Z46" s="85">
        <f t="shared" si="7"/>
        <v>0</v>
      </c>
      <c r="AB46" s="86">
        <f t="shared" si="8"/>
        <v>3.5</v>
      </c>
      <c r="AC46" s="86">
        <f t="shared" si="9"/>
        <v>2.5</v>
      </c>
    </row>
    <row r="47" ht="19.5" customHeight="1">
      <c r="A47" s="94">
        <v>646.0</v>
      </c>
      <c r="B47" s="94"/>
      <c r="C47" s="94"/>
      <c r="D47" s="94"/>
      <c r="E47" s="95"/>
      <c r="F47" s="95"/>
      <c r="G47" s="95"/>
      <c r="H47" s="97"/>
      <c r="I47" s="94"/>
      <c r="J47" s="85" t="str">
        <f t="shared" si="1"/>
        <v/>
      </c>
      <c r="K47" s="94"/>
      <c r="L47" s="84"/>
      <c r="M47" s="94" t="s">
        <v>84</v>
      </c>
      <c r="N47" s="94" t="s">
        <v>84</v>
      </c>
      <c r="O47" s="94" t="s">
        <v>84</v>
      </c>
      <c r="P47" s="94" t="s">
        <v>84</v>
      </c>
      <c r="Q47" s="94" t="s">
        <v>84</v>
      </c>
      <c r="R47" s="94" t="s">
        <v>84</v>
      </c>
      <c r="S47" s="85" t="str">
        <f t="shared" si="2"/>
        <v>N</v>
      </c>
      <c r="T47" s="94"/>
      <c r="U47" s="85" t="str">
        <f t="shared" si="3"/>
        <v/>
      </c>
      <c r="V47" s="44"/>
      <c r="W47" s="85">
        <f t="shared" si="4"/>
        <v>6</v>
      </c>
      <c r="X47" s="85">
        <f t="shared" si="5"/>
        <v>0</v>
      </c>
      <c r="Y47" s="85">
        <f t="shared" si="6"/>
        <v>6</v>
      </c>
      <c r="Z47" s="85">
        <f t="shared" si="7"/>
        <v>0</v>
      </c>
      <c r="AB47" s="86">
        <f t="shared" si="8"/>
        <v>3.5</v>
      </c>
      <c r="AC47" s="86">
        <f t="shared" si="9"/>
        <v>2.5</v>
      </c>
    </row>
    <row r="48" ht="19.5" customHeight="1">
      <c r="A48" s="94">
        <v>647.0</v>
      </c>
      <c r="B48" s="94"/>
      <c r="C48" s="94"/>
      <c r="D48" s="94"/>
      <c r="E48" s="95"/>
      <c r="F48" s="95"/>
      <c r="G48" s="95"/>
      <c r="H48" s="97"/>
      <c r="I48" s="94"/>
      <c r="J48" s="85" t="str">
        <f t="shared" si="1"/>
        <v/>
      </c>
      <c r="K48" s="94"/>
      <c r="L48" s="84"/>
      <c r="M48" s="94" t="s">
        <v>84</v>
      </c>
      <c r="N48" s="94" t="s">
        <v>84</v>
      </c>
      <c r="O48" s="94" t="s">
        <v>84</v>
      </c>
      <c r="P48" s="94" t="s">
        <v>84</v>
      </c>
      <c r="Q48" s="94" t="s">
        <v>84</v>
      </c>
      <c r="R48" s="94" t="s">
        <v>84</v>
      </c>
      <c r="S48" s="85" t="str">
        <f t="shared" si="2"/>
        <v>N</v>
      </c>
      <c r="T48" s="94"/>
      <c r="U48" s="85" t="str">
        <f t="shared" si="3"/>
        <v/>
      </c>
      <c r="V48" s="44"/>
      <c r="W48" s="85">
        <f t="shared" si="4"/>
        <v>6</v>
      </c>
      <c r="X48" s="85">
        <f t="shared" si="5"/>
        <v>0</v>
      </c>
      <c r="Y48" s="85">
        <f t="shared" si="6"/>
        <v>6</v>
      </c>
      <c r="Z48" s="85">
        <f t="shared" si="7"/>
        <v>0</v>
      </c>
      <c r="AB48" s="86">
        <f t="shared" si="8"/>
        <v>3.5</v>
      </c>
      <c r="AC48" s="86">
        <f t="shared" si="9"/>
        <v>2.5</v>
      </c>
    </row>
    <row r="49" ht="19.5" customHeight="1">
      <c r="A49" s="94">
        <v>648.0</v>
      </c>
      <c r="B49" s="94"/>
      <c r="C49" s="94"/>
      <c r="D49" s="94"/>
      <c r="E49" s="95"/>
      <c r="F49" s="95"/>
      <c r="G49" s="95"/>
      <c r="H49" s="97"/>
      <c r="I49" s="94"/>
      <c r="J49" s="85" t="str">
        <f t="shared" si="1"/>
        <v/>
      </c>
      <c r="K49" s="94"/>
      <c r="L49" s="84"/>
      <c r="M49" s="94" t="s">
        <v>84</v>
      </c>
      <c r="N49" s="94" t="s">
        <v>84</v>
      </c>
      <c r="O49" s="94" t="s">
        <v>84</v>
      </c>
      <c r="P49" s="94" t="s">
        <v>84</v>
      </c>
      <c r="Q49" s="94" t="s">
        <v>84</v>
      </c>
      <c r="R49" s="94" t="s">
        <v>84</v>
      </c>
      <c r="S49" s="85" t="str">
        <f t="shared" si="2"/>
        <v>N</v>
      </c>
      <c r="T49" s="94"/>
      <c r="U49" s="85" t="str">
        <f t="shared" si="3"/>
        <v/>
      </c>
      <c r="V49" s="44"/>
      <c r="W49" s="85">
        <f t="shared" si="4"/>
        <v>6</v>
      </c>
      <c r="X49" s="85">
        <f t="shared" si="5"/>
        <v>0</v>
      </c>
      <c r="Y49" s="85">
        <f t="shared" si="6"/>
        <v>6</v>
      </c>
      <c r="Z49" s="85">
        <f t="shared" si="7"/>
        <v>0</v>
      </c>
      <c r="AB49" s="86">
        <f t="shared" si="8"/>
        <v>3.5</v>
      </c>
      <c r="AC49" s="86">
        <f t="shared" si="9"/>
        <v>2.5</v>
      </c>
    </row>
    <row r="50" ht="19.5" customHeight="1">
      <c r="A50" s="94">
        <v>649.0</v>
      </c>
      <c r="B50" s="94"/>
      <c r="C50" s="94"/>
      <c r="D50" s="94"/>
      <c r="E50" s="95"/>
      <c r="F50" s="95"/>
      <c r="G50" s="95"/>
      <c r="H50" s="97"/>
      <c r="I50" s="94"/>
      <c r="J50" s="85" t="str">
        <f t="shared" si="1"/>
        <v/>
      </c>
      <c r="K50" s="94"/>
      <c r="L50" s="84"/>
      <c r="M50" s="94" t="s">
        <v>84</v>
      </c>
      <c r="N50" s="94" t="s">
        <v>84</v>
      </c>
      <c r="O50" s="94" t="s">
        <v>84</v>
      </c>
      <c r="P50" s="94" t="s">
        <v>84</v>
      </c>
      <c r="Q50" s="94" t="s">
        <v>84</v>
      </c>
      <c r="R50" s="94" t="s">
        <v>84</v>
      </c>
      <c r="S50" s="85" t="str">
        <f t="shared" si="2"/>
        <v>N</v>
      </c>
      <c r="T50" s="94"/>
      <c r="U50" s="85" t="str">
        <f t="shared" si="3"/>
        <v/>
      </c>
      <c r="V50" s="44"/>
      <c r="W50" s="85">
        <f t="shared" si="4"/>
        <v>6</v>
      </c>
      <c r="X50" s="85">
        <f t="shared" si="5"/>
        <v>0</v>
      </c>
      <c r="Y50" s="85">
        <f t="shared" si="6"/>
        <v>6</v>
      </c>
      <c r="Z50" s="85">
        <f t="shared" si="7"/>
        <v>0</v>
      </c>
      <c r="AB50" s="86">
        <f t="shared" si="8"/>
        <v>3.5</v>
      </c>
      <c r="AC50" s="86">
        <f t="shared" si="9"/>
        <v>2.5</v>
      </c>
    </row>
    <row r="51" ht="19.5" customHeight="1">
      <c r="A51" s="94">
        <v>650.0</v>
      </c>
      <c r="B51" s="94"/>
      <c r="C51" s="94"/>
      <c r="D51" s="94"/>
      <c r="E51" s="95"/>
      <c r="F51" s="95"/>
      <c r="G51" s="95"/>
      <c r="H51" s="97"/>
      <c r="I51" s="94"/>
      <c r="J51" s="85" t="str">
        <f t="shared" si="1"/>
        <v/>
      </c>
      <c r="K51" s="94"/>
      <c r="L51" s="84"/>
      <c r="M51" s="94" t="s">
        <v>84</v>
      </c>
      <c r="N51" s="94" t="s">
        <v>84</v>
      </c>
      <c r="O51" s="94" t="s">
        <v>84</v>
      </c>
      <c r="P51" s="94" t="s">
        <v>84</v>
      </c>
      <c r="Q51" s="94" t="s">
        <v>84</v>
      </c>
      <c r="R51" s="94" t="s">
        <v>84</v>
      </c>
      <c r="S51" s="85" t="str">
        <f t="shared" si="2"/>
        <v>N</v>
      </c>
      <c r="T51" s="94"/>
      <c r="U51" s="85" t="str">
        <f t="shared" si="3"/>
        <v/>
      </c>
      <c r="V51" s="44"/>
      <c r="W51" s="85">
        <f t="shared" si="4"/>
        <v>6</v>
      </c>
      <c r="X51" s="85">
        <f t="shared" si="5"/>
        <v>0</v>
      </c>
      <c r="Y51" s="85">
        <f t="shared" si="6"/>
        <v>6</v>
      </c>
      <c r="Z51" s="85">
        <f t="shared" si="7"/>
        <v>0</v>
      </c>
      <c r="AB51" s="86">
        <f t="shared" si="8"/>
        <v>3.5</v>
      </c>
      <c r="AC51" s="86">
        <f t="shared" si="9"/>
        <v>2.5</v>
      </c>
    </row>
    <row r="52" ht="18.0" customHeight="1">
      <c r="A52" s="44"/>
      <c r="B52" s="44"/>
      <c r="C52" s="44"/>
      <c r="D52" s="44"/>
      <c r="E52" s="60"/>
      <c r="F52" s="60"/>
      <c r="G52" s="60"/>
      <c r="H52" s="60"/>
      <c r="I52" s="94">
        <f>SUM(I2:I51)</f>
        <v>0</v>
      </c>
      <c r="J52" s="98">
        <f>COUNTIF(J2:J51,"O")</f>
        <v>0</v>
      </c>
      <c r="K52" s="94">
        <f>SUM(K2:K51)</f>
        <v>0</v>
      </c>
      <c r="L52" s="8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</row>
    <row r="53" ht="18.0" customHeight="1">
      <c r="A53" s="44"/>
      <c r="B53" s="44"/>
      <c r="C53" s="44"/>
      <c r="D53" s="44"/>
      <c r="E53" s="60"/>
      <c r="F53" s="60"/>
      <c r="G53" s="60"/>
      <c r="H53" s="60"/>
      <c r="I53" s="44"/>
      <c r="J53" s="44"/>
      <c r="K53" s="44"/>
      <c r="L53" s="8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</row>
    <row r="54" ht="18.0" customHeight="1">
      <c r="A54" s="44"/>
      <c r="B54" s="44"/>
      <c r="C54" s="44"/>
      <c r="D54" s="44"/>
      <c r="E54" s="60"/>
      <c r="F54" s="60"/>
      <c r="G54" s="60"/>
      <c r="H54" s="60"/>
      <c r="I54" s="44"/>
      <c r="J54" s="44"/>
      <c r="K54" s="44"/>
      <c r="L54" s="8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</row>
    <row r="55" ht="18.0" customHeight="1">
      <c r="A55" s="44"/>
      <c r="B55" s="44"/>
      <c r="C55" s="44"/>
      <c r="D55" s="44"/>
      <c r="E55" s="60"/>
      <c r="F55" s="60"/>
      <c r="G55" s="60"/>
      <c r="H55" s="60"/>
      <c r="I55" s="44"/>
      <c r="J55" s="44"/>
      <c r="K55" s="44"/>
      <c r="L55" s="8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</row>
    <row r="56" ht="18.0" customHeight="1">
      <c r="A56" s="44"/>
      <c r="B56" s="44"/>
      <c r="C56" s="44"/>
      <c r="D56" s="44"/>
      <c r="E56" s="60"/>
      <c r="F56" s="60"/>
      <c r="G56" s="60"/>
      <c r="H56" s="60"/>
      <c r="I56" s="44"/>
      <c r="J56" s="44"/>
      <c r="K56" s="44"/>
      <c r="L56" s="8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</row>
    <row r="57" ht="18.0" customHeight="1">
      <c r="A57" s="44"/>
      <c r="B57" s="44"/>
      <c r="C57" s="44"/>
      <c r="D57" s="44"/>
      <c r="E57" s="60"/>
      <c r="F57" s="60"/>
      <c r="G57" s="60"/>
      <c r="H57" s="60"/>
      <c r="I57" s="44"/>
      <c r="J57" s="44"/>
      <c r="K57" s="44"/>
      <c r="L57" s="8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</row>
    <row r="58" ht="18.0" customHeight="1">
      <c r="A58" s="44"/>
      <c r="B58" s="44"/>
      <c r="C58" s="44"/>
      <c r="D58" s="44"/>
      <c r="E58" s="60"/>
      <c r="F58" s="60"/>
      <c r="G58" s="60"/>
      <c r="H58" s="60"/>
      <c r="I58" s="44"/>
      <c r="J58" s="44"/>
      <c r="K58" s="44"/>
      <c r="L58" s="8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 ht="18.0" customHeight="1">
      <c r="A59" s="44"/>
      <c r="B59" s="44"/>
      <c r="C59" s="44"/>
      <c r="D59" s="44"/>
      <c r="E59" s="60"/>
      <c r="F59" s="60"/>
      <c r="G59" s="60"/>
      <c r="H59" s="60"/>
      <c r="I59" s="44"/>
      <c r="J59" s="44"/>
      <c r="K59" s="44"/>
      <c r="L59" s="8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</row>
    <row r="60" ht="18.0" customHeight="1">
      <c r="A60" s="44"/>
      <c r="B60" s="44"/>
      <c r="C60" s="44"/>
      <c r="D60" s="44"/>
      <c r="E60" s="60"/>
      <c r="F60" s="60"/>
      <c r="G60" s="60"/>
      <c r="H60" s="60"/>
      <c r="I60" s="44"/>
      <c r="J60" s="44"/>
      <c r="K60" s="44"/>
      <c r="L60" s="8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</row>
    <row r="61" ht="18.0" customHeight="1">
      <c r="A61" s="44"/>
      <c r="B61" s="44"/>
      <c r="C61" s="44"/>
      <c r="D61" s="44"/>
      <c r="E61" s="60"/>
      <c r="F61" s="60"/>
      <c r="G61" s="60"/>
      <c r="H61" s="60"/>
      <c r="I61" s="44"/>
      <c r="J61" s="44"/>
      <c r="K61" s="44"/>
      <c r="L61" s="8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</row>
    <row r="62" ht="18.0" customHeight="1">
      <c r="A62" s="44"/>
      <c r="B62" s="44"/>
      <c r="C62" s="44"/>
      <c r="D62" s="44"/>
      <c r="E62" s="60"/>
      <c r="F62" s="60"/>
      <c r="G62" s="60"/>
      <c r="H62" s="60"/>
      <c r="I62" s="44"/>
      <c r="J62" s="44"/>
      <c r="K62" s="44"/>
      <c r="L62" s="8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</row>
    <row r="63" ht="18.0" customHeight="1">
      <c r="A63" s="44"/>
      <c r="B63" s="44"/>
      <c r="C63" s="44"/>
      <c r="D63" s="44"/>
      <c r="E63" s="60"/>
      <c r="F63" s="60"/>
      <c r="G63" s="60"/>
      <c r="H63" s="60"/>
      <c r="I63" s="44"/>
      <c r="J63" s="44"/>
      <c r="K63" s="44"/>
      <c r="L63" s="8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</row>
    <row r="64" ht="18.0" customHeight="1">
      <c r="A64" s="44"/>
      <c r="B64" s="44"/>
      <c r="C64" s="44"/>
      <c r="D64" s="44"/>
      <c r="E64" s="60"/>
      <c r="F64" s="60"/>
      <c r="G64" s="60"/>
      <c r="H64" s="60"/>
      <c r="I64" s="44"/>
      <c r="J64" s="44"/>
      <c r="K64" s="44"/>
      <c r="L64" s="8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</row>
    <row r="65" ht="18.0" customHeight="1">
      <c r="A65" s="44"/>
      <c r="B65" s="44"/>
      <c r="C65" s="44"/>
      <c r="D65" s="44"/>
      <c r="E65" s="60"/>
      <c r="F65" s="60"/>
      <c r="G65" s="60"/>
      <c r="H65" s="60"/>
      <c r="I65" s="44"/>
      <c r="J65" s="44"/>
      <c r="K65" s="44"/>
      <c r="L65" s="8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</row>
    <row r="66" ht="18.0" customHeight="1">
      <c r="A66" s="44"/>
      <c r="B66" s="44"/>
      <c r="C66" s="44"/>
      <c r="D66" s="44"/>
      <c r="E66" s="60"/>
      <c r="F66" s="60"/>
      <c r="G66" s="60"/>
      <c r="H66" s="60"/>
      <c r="I66" s="44"/>
      <c r="J66" s="44"/>
      <c r="K66" s="44"/>
      <c r="L66" s="8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</row>
    <row r="67" ht="18.0" customHeight="1">
      <c r="A67" s="44"/>
      <c r="B67" s="44"/>
      <c r="C67" s="44"/>
      <c r="D67" s="44"/>
      <c r="E67" s="60"/>
      <c r="F67" s="60"/>
      <c r="G67" s="60"/>
      <c r="H67" s="60"/>
      <c r="I67" s="44"/>
      <c r="J67" s="44"/>
      <c r="K67" s="44"/>
      <c r="L67" s="8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</row>
    <row r="68" ht="18.0" customHeight="1">
      <c r="A68" s="44"/>
      <c r="B68" s="44"/>
      <c r="C68" s="44"/>
      <c r="D68" s="44"/>
      <c r="E68" s="60"/>
      <c r="F68" s="60"/>
      <c r="G68" s="60"/>
      <c r="H68" s="60"/>
      <c r="I68" s="44"/>
      <c r="J68" s="44"/>
      <c r="K68" s="44"/>
      <c r="L68" s="8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</row>
    <row r="69" ht="18.0" customHeight="1">
      <c r="A69" s="44"/>
      <c r="B69" s="44"/>
      <c r="C69" s="44"/>
      <c r="D69" s="44"/>
      <c r="E69" s="60"/>
      <c r="F69" s="60"/>
      <c r="G69" s="60"/>
      <c r="H69" s="60"/>
      <c r="I69" s="44"/>
      <c r="J69" s="44"/>
      <c r="K69" s="44"/>
      <c r="L69" s="8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</row>
    <row r="70" ht="18.0" customHeight="1">
      <c r="A70" s="44"/>
      <c r="B70" s="44"/>
      <c r="C70" s="44"/>
      <c r="D70" s="44"/>
      <c r="E70" s="60"/>
      <c r="F70" s="60"/>
      <c r="G70" s="60"/>
      <c r="H70" s="60"/>
      <c r="I70" s="44"/>
      <c r="J70" s="44"/>
      <c r="K70" s="44"/>
      <c r="L70" s="8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</row>
    <row r="71" ht="18.0" customHeight="1">
      <c r="A71" s="44"/>
      <c r="B71" s="44"/>
      <c r="C71" s="44"/>
      <c r="D71" s="44"/>
      <c r="E71" s="60"/>
      <c r="F71" s="60"/>
      <c r="G71" s="60"/>
      <c r="H71" s="60"/>
      <c r="I71" s="44"/>
      <c r="J71" s="44"/>
      <c r="K71" s="44"/>
      <c r="L71" s="8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</row>
    <row r="72" ht="18.0" customHeight="1">
      <c r="A72" s="44"/>
      <c r="B72" s="44"/>
      <c r="C72" s="44"/>
      <c r="D72" s="44"/>
      <c r="E72" s="60"/>
      <c r="F72" s="60"/>
      <c r="G72" s="60"/>
      <c r="H72" s="60"/>
      <c r="I72" s="44"/>
      <c r="J72" s="44"/>
      <c r="K72" s="44"/>
      <c r="L72" s="8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</row>
    <row r="73" ht="18.0" customHeight="1">
      <c r="A73" s="44"/>
      <c r="B73" s="44"/>
      <c r="C73" s="44"/>
      <c r="D73" s="44"/>
      <c r="E73" s="60"/>
      <c r="F73" s="60"/>
      <c r="G73" s="60"/>
      <c r="H73" s="60"/>
      <c r="I73" s="44"/>
      <c r="J73" s="44"/>
      <c r="K73" s="44"/>
      <c r="L73" s="8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</row>
    <row r="74" ht="18.0" customHeight="1">
      <c r="A74" s="44"/>
      <c r="B74" s="44"/>
      <c r="C74" s="44"/>
      <c r="D74" s="44"/>
      <c r="E74" s="60"/>
      <c r="F74" s="60"/>
      <c r="G74" s="60"/>
      <c r="H74" s="60"/>
      <c r="I74" s="44"/>
      <c r="J74" s="44"/>
      <c r="K74" s="44"/>
      <c r="L74" s="8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</row>
    <row r="75" ht="18.0" customHeight="1">
      <c r="A75" s="44"/>
      <c r="B75" s="44"/>
      <c r="C75" s="44"/>
      <c r="D75" s="44"/>
      <c r="E75" s="60"/>
      <c r="F75" s="60"/>
      <c r="G75" s="60"/>
      <c r="H75" s="60"/>
      <c r="I75" s="44"/>
      <c r="J75" s="44"/>
      <c r="K75" s="44"/>
      <c r="L75" s="8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</row>
    <row r="76" ht="18.0" customHeight="1">
      <c r="A76" s="44"/>
      <c r="B76" s="44"/>
      <c r="C76" s="44"/>
      <c r="D76" s="44"/>
      <c r="E76" s="60"/>
      <c r="F76" s="60"/>
      <c r="G76" s="60"/>
      <c r="H76" s="60"/>
      <c r="I76" s="44"/>
      <c r="J76" s="44"/>
      <c r="K76" s="44"/>
      <c r="L76" s="8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 ht="18.0" customHeight="1">
      <c r="A77" s="44"/>
      <c r="B77" s="44"/>
      <c r="C77" s="44"/>
      <c r="D77" s="44"/>
      <c r="E77" s="60"/>
      <c r="F77" s="60"/>
      <c r="G77" s="60"/>
      <c r="H77" s="60"/>
      <c r="I77" s="44"/>
      <c r="J77" s="44"/>
      <c r="K77" s="44"/>
      <c r="L77" s="8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</row>
    <row r="78" ht="18.0" customHeight="1">
      <c r="A78" s="44"/>
      <c r="B78" s="44"/>
      <c r="C78" s="44"/>
      <c r="D78" s="44"/>
      <c r="E78" s="60"/>
      <c r="F78" s="60"/>
      <c r="G78" s="60"/>
      <c r="H78" s="60"/>
      <c r="I78" s="44"/>
      <c r="J78" s="44"/>
      <c r="K78" s="44"/>
      <c r="L78" s="8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</row>
    <row r="79" ht="18.0" customHeight="1">
      <c r="A79" s="44"/>
      <c r="B79" s="44"/>
      <c r="C79" s="44"/>
      <c r="D79" s="44"/>
      <c r="E79" s="60"/>
      <c r="F79" s="60"/>
      <c r="G79" s="60"/>
      <c r="H79" s="60"/>
      <c r="I79" s="44"/>
      <c r="J79" s="44"/>
      <c r="K79" s="44"/>
      <c r="L79" s="8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</row>
    <row r="80" ht="18.0" customHeight="1">
      <c r="A80" s="44"/>
      <c r="B80" s="44"/>
      <c r="C80" s="44"/>
      <c r="D80" s="44"/>
      <c r="E80" s="60"/>
      <c r="F80" s="60"/>
      <c r="G80" s="60"/>
      <c r="H80" s="60"/>
      <c r="I80" s="44"/>
      <c r="J80" s="44"/>
      <c r="K80" s="44"/>
      <c r="L80" s="8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</row>
    <row r="81" ht="18.0" customHeight="1">
      <c r="A81" s="44"/>
      <c r="B81" s="44"/>
      <c r="C81" s="44"/>
      <c r="D81" s="44"/>
      <c r="E81" s="60"/>
      <c r="F81" s="60"/>
      <c r="G81" s="60"/>
      <c r="H81" s="60"/>
      <c r="I81" s="44"/>
      <c r="J81" s="44"/>
      <c r="K81" s="44"/>
      <c r="L81" s="8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</row>
    <row r="82" ht="18.0" customHeight="1">
      <c r="A82" s="44"/>
      <c r="B82" s="44"/>
      <c r="C82" s="44"/>
      <c r="D82" s="44"/>
      <c r="E82" s="60"/>
      <c r="F82" s="60"/>
      <c r="G82" s="60"/>
      <c r="H82" s="60"/>
      <c r="I82" s="44"/>
      <c r="J82" s="44"/>
      <c r="K82" s="44"/>
      <c r="L82" s="8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</row>
    <row r="83" ht="18.0" customHeight="1">
      <c r="A83" s="44"/>
      <c r="B83" s="44"/>
      <c r="C83" s="44"/>
      <c r="D83" s="44"/>
      <c r="E83" s="60"/>
      <c r="F83" s="60"/>
      <c r="G83" s="60"/>
      <c r="H83" s="60"/>
      <c r="I83" s="44"/>
      <c r="J83" s="44"/>
      <c r="K83" s="44"/>
      <c r="L83" s="8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</row>
    <row r="84" ht="18.0" customHeight="1">
      <c r="A84" s="44"/>
      <c r="B84" s="44"/>
      <c r="C84" s="44"/>
      <c r="D84" s="44"/>
      <c r="E84" s="60"/>
      <c r="F84" s="60"/>
      <c r="G84" s="60"/>
      <c r="H84" s="60"/>
      <c r="I84" s="44"/>
      <c r="J84" s="44"/>
      <c r="K84" s="44"/>
      <c r="L84" s="8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</row>
    <row r="85" ht="18.0" customHeight="1">
      <c r="A85" s="44"/>
      <c r="B85" s="44"/>
      <c r="C85" s="44"/>
      <c r="D85" s="44"/>
      <c r="E85" s="60"/>
      <c r="F85" s="60"/>
      <c r="G85" s="60"/>
      <c r="H85" s="60"/>
      <c r="I85" s="44"/>
      <c r="J85" s="44"/>
      <c r="K85" s="44"/>
      <c r="L85" s="8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</row>
    <row r="86" ht="18.0" customHeight="1">
      <c r="A86" s="44"/>
      <c r="B86" s="44"/>
      <c r="C86" s="44"/>
      <c r="D86" s="44"/>
      <c r="E86" s="60"/>
      <c r="F86" s="60"/>
      <c r="G86" s="60"/>
      <c r="H86" s="60"/>
      <c r="I86" s="44"/>
      <c r="J86" s="44"/>
      <c r="K86" s="44"/>
      <c r="L86" s="8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</row>
    <row r="87" ht="18.0" customHeight="1">
      <c r="A87" s="44"/>
      <c r="B87" s="44"/>
      <c r="C87" s="44"/>
      <c r="D87" s="44"/>
      <c r="E87" s="60"/>
      <c r="F87" s="60"/>
      <c r="G87" s="60"/>
      <c r="H87" s="60"/>
      <c r="I87" s="44"/>
      <c r="J87" s="44"/>
      <c r="K87" s="44"/>
      <c r="L87" s="8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</row>
    <row r="88" ht="18.0" customHeight="1">
      <c r="A88" s="44"/>
      <c r="B88" s="44"/>
      <c r="C88" s="44"/>
      <c r="D88" s="44"/>
      <c r="E88" s="60"/>
      <c r="F88" s="60"/>
      <c r="G88" s="60"/>
      <c r="H88" s="60"/>
      <c r="I88" s="44"/>
      <c r="J88" s="44"/>
      <c r="K88" s="44"/>
      <c r="L88" s="8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</row>
    <row r="89" ht="18.0" customHeight="1">
      <c r="A89" s="44"/>
      <c r="B89" s="44"/>
      <c r="C89" s="44"/>
      <c r="D89" s="44"/>
      <c r="E89" s="60"/>
      <c r="F89" s="60"/>
      <c r="G89" s="60"/>
      <c r="H89" s="60"/>
      <c r="I89" s="44"/>
      <c r="J89" s="44"/>
      <c r="K89" s="44"/>
      <c r="L89" s="8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</row>
    <row r="90" ht="18.0" customHeight="1">
      <c r="A90" s="44"/>
      <c r="B90" s="44"/>
      <c r="C90" s="44"/>
      <c r="D90" s="44"/>
      <c r="E90" s="60"/>
      <c r="F90" s="60"/>
      <c r="G90" s="60"/>
      <c r="H90" s="60"/>
      <c r="I90" s="44"/>
      <c r="J90" s="44"/>
      <c r="K90" s="44"/>
      <c r="L90" s="8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</row>
    <row r="91" ht="18.0" customHeight="1">
      <c r="A91" s="44"/>
      <c r="B91" s="44"/>
      <c r="C91" s="44"/>
      <c r="D91" s="44"/>
      <c r="E91" s="60"/>
      <c r="F91" s="60"/>
      <c r="G91" s="60"/>
      <c r="H91" s="60"/>
      <c r="I91" s="44"/>
      <c r="J91" s="44"/>
      <c r="K91" s="44"/>
      <c r="L91" s="8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</row>
    <row r="92" ht="18.0" customHeight="1">
      <c r="A92" s="44"/>
      <c r="B92" s="44"/>
      <c r="C92" s="44"/>
      <c r="D92" s="44"/>
      <c r="E92" s="60"/>
      <c r="F92" s="60"/>
      <c r="G92" s="60"/>
      <c r="H92" s="60"/>
      <c r="I92" s="44"/>
      <c r="J92" s="44"/>
      <c r="K92" s="44"/>
      <c r="L92" s="8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</row>
    <row r="93" ht="18.0" customHeight="1">
      <c r="A93" s="44"/>
      <c r="B93" s="44"/>
      <c r="C93" s="44"/>
      <c r="D93" s="44"/>
      <c r="E93" s="60"/>
      <c r="F93" s="60"/>
      <c r="G93" s="60"/>
      <c r="H93" s="60"/>
      <c r="I93" s="44"/>
      <c r="J93" s="44"/>
      <c r="K93" s="44"/>
      <c r="L93" s="8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</row>
    <row r="94" ht="18.0" customHeight="1">
      <c r="A94" s="44"/>
      <c r="B94" s="44"/>
      <c r="C94" s="44"/>
      <c r="D94" s="44"/>
      <c r="E94" s="60"/>
      <c r="F94" s="60"/>
      <c r="G94" s="60"/>
      <c r="H94" s="60"/>
      <c r="I94" s="44"/>
      <c r="J94" s="44"/>
      <c r="K94" s="44"/>
      <c r="L94" s="8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</row>
    <row r="95" ht="18.0" customHeight="1">
      <c r="A95" s="44"/>
      <c r="B95" s="44"/>
      <c r="C95" s="44"/>
      <c r="D95" s="44"/>
      <c r="E95" s="60"/>
      <c r="F95" s="60"/>
      <c r="G95" s="60"/>
      <c r="H95" s="60"/>
      <c r="I95" s="44"/>
      <c r="J95" s="44"/>
      <c r="K95" s="44"/>
      <c r="L95" s="8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</row>
    <row r="96" ht="18.0" customHeight="1">
      <c r="A96" s="44"/>
      <c r="B96" s="44"/>
      <c r="C96" s="44"/>
      <c r="D96" s="44"/>
      <c r="E96" s="60"/>
      <c r="F96" s="60"/>
      <c r="G96" s="60"/>
      <c r="H96" s="60"/>
      <c r="I96" s="44"/>
      <c r="J96" s="44"/>
      <c r="K96" s="44"/>
      <c r="L96" s="8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</row>
    <row r="97" ht="18.0" customHeight="1">
      <c r="A97" s="44"/>
      <c r="B97" s="44"/>
      <c r="C97" s="44"/>
      <c r="D97" s="44"/>
      <c r="E97" s="60"/>
      <c r="F97" s="60"/>
      <c r="G97" s="60"/>
      <c r="H97" s="60"/>
      <c r="I97" s="44"/>
      <c r="J97" s="44"/>
      <c r="K97" s="44"/>
      <c r="L97" s="8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</row>
    <row r="98" ht="18.0" customHeight="1">
      <c r="A98" s="44"/>
      <c r="B98" s="44"/>
      <c r="C98" s="44"/>
      <c r="D98" s="44"/>
      <c r="E98" s="60"/>
      <c r="F98" s="60"/>
      <c r="G98" s="60"/>
      <c r="H98" s="60"/>
      <c r="I98" s="44"/>
      <c r="J98" s="44"/>
      <c r="K98" s="44"/>
      <c r="L98" s="8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</row>
    <row r="99" ht="18.0" customHeight="1">
      <c r="A99" s="44"/>
      <c r="B99" s="44"/>
      <c r="C99" s="44"/>
      <c r="D99" s="44"/>
      <c r="E99" s="60"/>
      <c r="F99" s="60"/>
      <c r="G99" s="60"/>
      <c r="H99" s="60"/>
      <c r="I99" s="44"/>
      <c r="J99" s="44"/>
      <c r="K99" s="44"/>
      <c r="L99" s="8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</row>
    <row r="100" ht="18.0" customHeight="1">
      <c r="A100" s="44"/>
      <c r="B100" s="44"/>
      <c r="C100" s="44"/>
      <c r="D100" s="44"/>
      <c r="E100" s="60"/>
      <c r="F100" s="60"/>
      <c r="G100" s="60"/>
      <c r="H100" s="60"/>
      <c r="I100" s="44"/>
      <c r="J100" s="44"/>
      <c r="K100" s="44"/>
      <c r="L100" s="8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</row>
    <row r="101" ht="18.0" customHeight="1">
      <c r="A101" s="44"/>
      <c r="B101" s="44"/>
      <c r="C101" s="44"/>
      <c r="D101" s="44"/>
      <c r="E101" s="60"/>
      <c r="F101" s="60"/>
      <c r="G101" s="60"/>
      <c r="H101" s="60"/>
      <c r="I101" s="44"/>
      <c r="J101" s="44"/>
      <c r="K101" s="44"/>
      <c r="L101" s="8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</row>
    <row r="102" ht="18.0" customHeight="1">
      <c r="A102" s="44"/>
      <c r="B102" s="44"/>
      <c r="C102" s="44"/>
      <c r="D102" s="44"/>
      <c r="E102" s="60"/>
      <c r="F102" s="60"/>
      <c r="G102" s="60"/>
      <c r="H102" s="60"/>
      <c r="I102" s="44"/>
      <c r="J102" s="44"/>
      <c r="K102" s="44"/>
      <c r="L102" s="8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</row>
    <row r="103" ht="18.0" customHeight="1">
      <c r="A103" s="44"/>
      <c r="B103" s="44"/>
      <c r="C103" s="44"/>
      <c r="D103" s="44"/>
      <c r="E103" s="60"/>
      <c r="F103" s="60"/>
      <c r="G103" s="60"/>
      <c r="H103" s="60"/>
      <c r="I103" s="44"/>
      <c r="J103" s="44"/>
      <c r="K103" s="44"/>
      <c r="L103" s="8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</row>
    <row r="104" ht="18.0" customHeight="1">
      <c r="A104" s="44"/>
      <c r="B104" s="44"/>
      <c r="C104" s="44"/>
      <c r="D104" s="44"/>
      <c r="E104" s="60"/>
      <c r="F104" s="60"/>
      <c r="G104" s="60"/>
      <c r="H104" s="60"/>
      <c r="I104" s="44"/>
      <c r="J104" s="44"/>
      <c r="K104" s="44"/>
      <c r="L104" s="8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</row>
    <row r="105" ht="18.0" customHeight="1">
      <c r="A105" s="44"/>
      <c r="B105" s="44"/>
      <c r="C105" s="44"/>
      <c r="D105" s="44"/>
      <c r="E105" s="60"/>
      <c r="F105" s="60"/>
      <c r="G105" s="60"/>
      <c r="H105" s="60"/>
      <c r="I105" s="44"/>
      <c r="J105" s="44"/>
      <c r="K105" s="44"/>
      <c r="L105" s="8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</row>
    <row r="106" ht="18.0" customHeight="1">
      <c r="A106" s="44"/>
      <c r="B106" s="44"/>
      <c r="C106" s="44"/>
      <c r="D106" s="44"/>
      <c r="E106" s="60"/>
      <c r="F106" s="60"/>
      <c r="G106" s="60"/>
      <c r="H106" s="60"/>
      <c r="I106" s="44"/>
      <c r="J106" s="44"/>
      <c r="K106" s="44"/>
      <c r="L106" s="8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</row>
    <row r="107" ht="18.0" customHeight="1">
      <c r="A107" s="44"/>
      <c r="B107" s="44"/>
      <c r="C107" s="44"/>
      <c r="D107" s="44"/>
      <c r="E107" s="60"/>
      <c r="F107" s="60"/>
      <c r="G107" s="60"/>
      <c r="H107" s="60"/>
      <c r="I107" s="44"/>
      <c r="J107" s="44"/>
      <c r="K107" s="44"/>
      <c r="L107" s="8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</row>
    <row r="108" ht="18.0" customHeight="1">
      <c r="A108" s="44"/>
      <c r="B108" s="44"/>
      <c r="C108" s="44"/>
      <c r="D108" s="44"/>
      <c r="E108" s="60"/>
      <c r="F108" s="60"/>
      <c r="G108" s="60"/>
      <c r="H108" s="60"/>
      <c r="I108" s="44"/>
      <c r="J108" s="44"/>
      <c r="K108" s="44"/>
      <c r="L108" s="8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</row>
    <row r="109" ht="18.0" customHeight="1">
      <c r="A109" s="44"/>
      <c r="B109" s="44"/>
      <c r="C109" s="44"/>
      <c r="D109" s="44"/>
      <c r="E109" s="60"/>
      <c r="F109" s="60"/>
      <c r="G109" s="60"/>
      <c r="H109" s="60"/>
      <c r="I109" s="44"/>
      <c r="J109" s="44"/>
      <c r="K109" s="44"/>
      <c r="L109" s="8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</row>
    <row r="110" ht="18.0" customHeight="1">
      <c r="A110" s="44"/>
      <c r="B110" s="44"/>
      <c r="C110" s="44"/>
      <c r="D110" s="44"/>
      <c r="E110" s="60"/>
      <c r="F110" s="60"/>
      <c r="G110" s="60"/>
      <c r="H110" s="60"/>
      <c r="I110" s="44"/>
      <c r="J110" s="44"/>
      <c r="K110" s="44"/>
      <c r="L110" s="8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</row>
    <row r="111" ht="18.0" customHeight="1">
      <c r="A111" s="44"/>
      <c r="B111" s="44"/>
      <c r="C111" s="44"/>
      <c r="D111" s="44"/>
      <c r="E111" s="60"/>
      <c r="F111" s="60"/>
      <c r="G111" s="60"/>
      <c r="H111" s="60"/>
      <c r="I111" s="44"/>
      <c r="J111" s="44"/>
      <c r="K111" s="44"/>
      <c r="L111" s="8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</row>
    <row r="112" ht="18.0" customHeight="1">
      <c r="A112" s="44"/>
      <c r="B112" s="44"/>
      <c r="C112" s="44"/>
      <c r="D112" s="44"/>
      <c r="E112" s="60"/>
      <c r="F112" s="60"/>
      <c r="G112" s="60"/>
      <c r="H112" s="60"/>
      <c r="I112" s="44"/>
      <c r="J112" s="44"/>
      <c r="K112" s="44"/>
      <c r="L112" s="8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</row>
    <row r="113" ht="18.0" customHeight="1">
      <c r="A113" s="44"/>
      <c r="B113" s="44"/>
      <c r="C113" s="44"/>
      <c r="D113" s="44"/>
      <c r="E113" s="60"/>
      <c r="F113" s="60"/>
      <c r="G113" s="60"/>
      <c r="H113" s="60"/>
      <c r="I113" s="44"/>
      <c r="J113" s="44"/>
      <c r="K113" s="44"/>
      <c r="L113" s="8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</row>
    <row r="114" ht="18.0" customHeight="1">
      <c r="A114" s="44"/>
      <c r="B114" s="44"/>
      <c r="C114" s="44"/>
      <c r="D114" s="44"/>
      <c r="E114" s="60"/>
      <c r="F114" s="60"/>
      <c r="G114" s="60"/>
      <c r="H114" s="60"/>
      <c r="I114" s="44"/>
      <c r="J114" s="44"/>
      <c r="K114" s="44"/>
      <c r="L114" s="8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</row>
    <row r="115" ht="18.0" customHeight="1">
      <c r="A115" s="44"/>
      <c r="B115" s="44"/>
      <c r="C115" s="44"/>
      <c r="D115" s="44"/>
      <c r="E115" s="60"/>
      <c r="F115" s="60"/>
      <c r="G115" s="60"/>
      <c r="H115" s="60"/>
      <c r="I115" s="44"/>
      <c r="J115" s="44"/>
      <c r="K115" s="44"/>
      <c r="L115" s="8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</row>
    <row r="116" ht="18.0" customHeight="1">
      <c r="A116" s="44"/>
      <c r="B116" s="44"/>
      <c r="C116" s="44"/>
      <c r="D116" s="44"/>
      <c r="E116" s="60"/>
      <c r="F116" s="60"/>
      <c r="G116" s="60"/>
      <c r="H116" s="60"/>
      <c r="I116" s="44"/>
      <c r="J116" s="44"/>
      <c r="K116" s="44"/>
      <c r="L116" s="8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</row>
    <row r="117" ht="18.0" customHeight="1">
      <c r="A117" s="44"/>
      <c r="B117" s="44"/>
      <c r="C117" s="44"/>
      <c r="D117" s="44"/>
      <c r="E117" s="60"/>
      <c r="F117" s="60"/>
      <c r="G117" s="60"/>
      <c r="H117" s="60"/>
      <c r="I117" s="44"/>
      <c r="J117" s="44"/>
      <c r="K117" s="44"/>
      <c r="L117" s="8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</row>
    <row r="118" ht="18.0" customHeight="1">
      <c r="A118" s="44"/>
      <c r="B118" s="44"/>
      <c r="C118" s="44"/>
      <c r="D118" s="44"/>
      <c r="E118" s="60"/>
      <c r="F118" s="60"/>
      <c r="G118" s="60"/>
      <c r="H118" s="60"/>
      <c r="I118" s="44"/>
      <c r="J118" s="44"/>
      <c r="K118" s="44"/>
      <c r="L118" s="8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</row>
    <row r="119" ht="18.0" customHeight="1">
      <c r="A119" s="44"/>
      <c r="B119" s="44"/>
      <c r="C119" s="44"/>
      <c r="D119" s="44"/>
      <c r="E119" s="60"/>
      <c r="F119" s="60"/>
      <c r="G119" s="60"/>
      <c r="H119" s="60"/>
      <c r="I119" s="44"/>
      <c r="J119" s="44"/>
      <c r="K119" s="44"/>
      <c r="L119" s="8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</row>
    <row r="120" ht="18.0" customHeight="1">
      <c r="A120" s="44"/>
      <c r="B120" s="44"/>
      <c r="C120" s="44"/>
      <c r="D120" s="44"/>
      <c r="E120" s="60"/>
      <c r="F120" s="60"/>
      <c r="G120" s="60"/>
      <c r="H120" s="60"/>
      <c r="I120" s="44"/>
      <c r="J120" s="44"/>
      <c r="K120" s="44"/>
      <c r="L120" s="8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</row>
    <row r="121" ht="18.0" customHeight="1">
      <c r="A121" s="44"/>
      <c r="B121" s="44"/>
      <c r="C121" s="44"/>
      <c r="D121" s="44"/>
      <c r="E121" s="60"/>
      <c r="F121" s="60"/>
      <c r="G121" s="60"/>
      <c r="H121" s="60"/>
      <c r="I121" s="44"/>
      <c r="J121" s="44"/>
      <c r="K121" s="44"/>
      <c r="L121" s="8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</row>
    <row r="122" ht="18.0" customHeight="1">
      <c r="A122" s="44"/>
      <c r="B122" s="44"/>
      <c r="C122" s="44"/>
      <c r="D122" s="44"/>
      <c r="E122" s="60"/>
      <c r="F122" s="60"/>
      <c r="G122" s="60"/>
      <c r="H122" s="60"/>
      <c r="I122" s="44"/>
      <c r="J122" s="44"/>
      <c r="K122" s="44"/>
      <c r="L122" s="8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</row>
    <row r="123" ht="18.0" customHeight="1">
      <c r="A123" s="44"/>
      <c r="B123" s="44"/>
      <c r="C123" s="44"/>
      <c r="D123" s="44"/>
      <c r="E123" s="60"/>
      <c r="F123" s="60"/>
      <c r="G123" s="60"/>
      <c r="H123" s="60"/>
      <c r="I123" s="44"/>
      <c r="J123" s="44"/>
      <c r="K123" s="44"/>
      <c r="L123" s="8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</row>
    <row r="124" ht="18.0" customHeight="1">
      <c r="A124" s="44"/>
      <c r="B124" s="44"/>
      <c r="C124" s="44"/>
      <c r="D124" s="44"/>
      <c r="E124" s="60"/>
      <c r="F124" s="60"/>
      <c r="G124" s="60"/>
      <c r="H124" s="60"/>
      <c r="I124" s="44"/>
      <c r="J124" s="44"/>
      <c r="K124" s="44"/>
      <c r="L124" s="8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</row>
    <row r="125" ht="18.0" customHeight="1">
      <c r="A125" s="44"/>
      <c r="B125" s="44"/>
      <c r="C125" s="44"/>
      <c r="D125" s="44"/>
      <c r="E125" s="60"/>
      <c r="F125" s="60"/>
      <c r="G125" s="60"/>
      <c r="H125" s="60"/>
      <c r="I125" s="44"/>
      <c r="J125" s="44"/>
      <c r="K125" s="44"/>
      <c r="L125" s="8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</row>
    <row r="126" ht="18.0" customHeight="1">
      <c r="A126" s="44"/>
      <c r="B126" s="44"/>
      <c r="C126" s="44"/>
      <c r="D126" s="44"/>
      <c r="E126" s="60"/>
      <c r="F126" s="60"/>
      <c r="G126" s="60"/>
      <c r="H126" s="60"/>
      <c r="I126" s="44"/>
      <c r="J126" s="44"/>
      <c r="K126" s="44"/>
      <c r="L126" s="8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</row>
    <row r="127" ht="18.0" customHeight="1">
      <c r="A127" s="44"/>
      <c r="B127" s="44"/>
      <c r="C127" s="44"/>
      <c r="D127" s="44"/>
      <c r="E127" s="60"/>
      <c r="F127" s="60"/>
      <c r="G127" s="60"/>
      <c r="H127" s="60"/>
      <c r="I127" s="44"/>
      <c r="J127" s="44"/>
      <c r="K127" s="44"/>
      <c r="L127" s="8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</row>
    <row r="128" ht="18.0" customHeight="1">
      <c r="A128" s="44"/>
      <c r="B128" s="44"/>
      <c r="C128" s="44"/>
      <c r="D128" s="44"/>
      <c r="E128" s="60"/>
      <c r="F128" s="60"/>
      <c r="G128" s="60"/>
      <c r="H128" s="60"/>
      <c r="I128" s="44"/>
      <c r="J128" s="44"/>
      <c r="K128" s="44"/>
      <c r="L128" s="8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</row>
    <row r="129" ht="18.0" customHeight="1">
      <c r="A129" s="44"/>
      <c r="B129" s="44"/>
      <c r="C129" s="44"/>
      <c r="D129" s="44"/>
      <c r="E129" s="60"/>
      <c r="F129" s="60"/>
      <c r="G129" s="60"/>
      <c r="H129" s="60"/>
      <c r="I129" s="44"/>
      <c r="J129" s="44"/>
      <c r="K129" s="44"/>
      <c r="L129" s="8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</row>
    <row r="130" ht="18.0" customHeight="1">
      <c r="A130" s="44"/>
      <c r="B130" s="44"/>
      <c r="C130" s="44"/>
      <c r="D130" s="44"/>
      <c r="E130" s="60"/>
      <c r="F130" s="60"/>
      <c r="G130" s="60"/>
      <c r="H130" s="60"/>
      <c r="I130" s="44"/>
      <c r="J130" s="44"/>
      <c r="K130" s="44"/>
      <c r="L130" s="8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</row>
    <row r="131" ht="18.0" customHeight="1">
      <c r="A131" s="44"/>
      <c r="B131" s="44"/>
      <c r="C131" s="44"/>
      <c r="D131" s="44"/>
      <c r="E131" s="60"/>
      <c r="F131" s="60"/>
      <c r="G131" s="60"/>
      <c r="H131" s="60"/>
      <c r="I131" s="44"/>
      <c r="J131" s="44"/>
      <c r="K131" s="44"/>
      <c r="L131" s="8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</row>
    <row r="132" ht="18.0" customHeight="1">
      <c r="A132" s="44"/>
      <c r="B132" s="44"/>
      <c r="C132" s="44"/>
      <c r="D132" s="44"/>
      <c r="E132" s="60"/>
      <c r="F132" s="60"/>
      <c r="G132" s="60"/>
      <c r="H132" s="60"/>
      <c r="I132" s="44"/>
      <c r="J132" s="44"/>
      <c r="K132" s="44"/>
      <c r="L132" s="8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</row>
    <row r="133" ht="18.0" customHeight="1">
      <c r="A133" s="44"/>
      <c r="B133" s="44"/>
      <c r="C133" s="44"/>
      <c r="D133" s="44"/>
      <c r="E133" s="60"/>
      <c r="F133" s="60"/>
      <c r="G133" s="60"/>
      <c r="H133" s="60"/>
      <c r="I133" s="44"/>
      <c r="J133" s="44"/>
      <c r="K133" s="44"/>
      <c r="L133" s="8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</row>
    <row r="134" ht="18.0" customHeight="1">
      <c r="A134" s="44"/>
      <c r="B134" s="44"/>
      <c r="C134" s="44"/>
      <c r="D134" s="44"/>
      <c r="E134" s="60"/>
      <c r="F134" s="60"/>
      <c r="G134" s="60"/>
      <c r="H134" s="60"/>
      <c r="I134" s="44"/>
      <c r="J134" s="44"/>
      <c r="K134" s="44"/>
      <c r="L134" s="8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</row>
    <row r="135" ht="18.0" customHeight="1">
      <c r="A135" s="44"/>
      <c r="B135" s="44"/>
      <c r="C135" s="44"/>
      <c r="D135" s="44"/>
      <c r="E135" s="60"/>
      <c r="F135" s="60"/>
      <c r="G135" s="60"/>
      <c r="H135" s="60"/>
      <c r="I135" s="44"/>
      <c r="J135" s="44"/>
      <c r="K135" s="44"/>
      <c r="L135" s="8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</row>
    <row r="136" ht="18.0" customHeight="1">
      <c r="A136" s="44"/>
      <c r="B136" s="44"/>
      <c r="C136" s="44"/>
      <c r="D136" s="44"/>
      <c r="E136" s="60"/>
      <c r="F136" s="60"/>
      <c r="G136" s="60"/>
      <c r="H136" s="60"/>
      <c r="I136" s="44"/>
      <c r="J136" s="44"/>
      <c r="K136" s="44"/>
      <c r="L136" s="8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</row>
    <row r="137" ht="18.0" customHeight="1">
      <c r="A137" s="44"/>
      <c r="B137" s="44"/>
      <c r="C137" s="44"/>
      <c r="D137" s="44"/>
      <c r="E137" s="60"/>
      <c r="F137" s="60"/>
      <c r="G137" s="60"/>
      <c r="H137" s="60"/>
      <c r="I137" s="44"/>
      <c r="J137" s="44"/>
      <c r="K137" s="44"/>
      <c r="L137" s="8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</row>
    <row r="138" ht="18.0" customHeight="1">
      <c r="A138" s="44"/>
      <c r="B138" s="44"/>
      <c r="C138" s="44"/>
      <c r="D138" s="44"/>
      <c r="E138" s="60"/>
      <c r="F138" s="60"/>
      <c r="G138" s="60"/>
      <c r="H138" s="60"/>
      <c r="I138" s="44"/>
      <c r="J138" s="44"/>
      <c r="K138" s="44"/>
      <c r="L138" s="8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</row>
    <row r="139" ht="18.0" customHeight="1">
      <c r="A139" s="44"/>
      <c r="B139" s="44"/>
      <c r="C139" s="44"/>
      <c r="D139" s="44"/>
      <c r="E139" s="60"/>
      <c r="F139" s="60"/>
      <c r="G139" s="60"/>
      <c r="H139" s="60"/>
      <c r="I139" s="44"/>
      <c r="J139" s="44"/>
      <c r="K139" s="44"/>
      <c r="L139" s="8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</row>
    <row r="140" ht="18.0" customHeight="1">
      <c r="A140" s="44"/>
      <c r="B140" s="44"/>
      <c r="C140" s="44"/>
      <c r="D140" s="44"/>
      <c r="E140" s="60"/>
      <c r="F140" s="60"/>
      <c r="G140" s="60"/>
      <c r="H140" s="60"/>
      <c r="I140" s="44"/>
      <c r="J140" s="44"/>
      <c r="K140" s="44"/>
      <c r="L140" s="8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</row>
    <row r="141" ht="18.0" customHeight="1">
      <c r="A141" s="44"/>
      <c r="B141" s="44"/>
      <c r="C141" s="44"/>
      <c r="D141" s="44"/>
      <c r="E141" s="60"/>
      <c r="F141" s="60"/>
      <c r="G141" s="60"/>
      <c r="H141" s="60"/>
      <c r="I141" s="44"/>
      <c r="J141" s="44"/>
      <c r="K141" s="44"/>
      <c r="L141" s="8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</row>
    <row r="142" ht="18.0" customHeight="1">
      <c r="A142" s="44"/>
      <c r="B142" s="44"/>
      <c r="C142" s="44"/>
      <c r="D142" s="44"/>
      <c r="E142" s="60"/>
      <c r="F142" s="60"/>
      <c r="G142" s="60"/>
      <c r="H142" s="60"/>
      <c r="I142" s="44"/>
      <c r="J142" s="44"/>
      <c r="K142" s="44"/>
      <c r="L142" s="8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</row>
    <row r="143" ht="18.0" customHeight="1">
      <c r="A143" s="44"/>
      <c r="B143" s="44"/>
      <c r="C143" s="44"/>
      <c r="D143" s="44"/>
      <c r="E143" s="60"/>
      <c r="F143" s="60"/>
      <c r="G143" s="60"/>
      <c r="H143" s="60"/>
      <c r="I143" s="44"/>
      <c r="J143" s="44"/>
      <c r="K143" s="44"/>
      <c r="L143" s="8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</row>
    <row r="144" ht="18.0" customHeight="1">
      <c r="A144" s="44"/>
      <c r="B144" s="44"/>
      <c r="C144" s="44"/>
      <c r="D144" s="44"/>
      <c r="E144" s="60"/>
      <c r="F144" s="60"/>
      <c r="G144" s="60"/>
      <c r="H144" s="60"/>
      <c r="I144" s="44"/>
      <c r="J144" s="44"/>
      <c r="K144" s="44"/>
      <c r="L144" s="8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</row>
    <row r="145" ht="18.0" customHeight="1">
      <c r="A145" s="44"/>
      <c r="B145" s="44"/>
      <c r="C145" s="44"/>
      <c r="D145" s="44"/>
      <c r="E145" s="60"/>
      <c r="F145" s="60"/>
      <c r="G145" s="60"/>
      <c r="H145" s="60"/>
      <c r="I145" s="44"/>
      <c r="J145" s="44"/>
      <c r="K145" s="44"/>
      <c r="L145" s="8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</row>
    <row r="146" ht="18.0" customHeight="1">
      <c r="A146" s="44"/>
      <c r="B146" s="44"/>
      <c r="C146" s="44"/>
      <c r="D146" s="44"/>
      <c r="E146" s="60"/>
      <c r="F146" s="60"/>
      <c r="G146" s="60"/>
      <c r="H146" s="60"/>
      <c r="I146" s="44"/>
      <c r="J146" s="44"/>
      <c r="K146" s="44"/>
      <c r="L146" s="8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</row>
    <row r="147" ht="18.0" customHeight="1">
      <c r="A147" s="44"/>
      <c r="B147" s="44"/>
      <c r="C147" s="44"/>
      <c r="D147" s="44"/>
      <c r="E147" s="60"/>
      <c r="F147" s="60"/>
      <c r="G147" s="60"/>
      <c r="H147" s="60"/>
      <c r="I147" s="44"/>
      <c r="J147" s="44"/>
      <c r="K147" s="44"/>
      <c r="L147" s="8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</row>
    <row r="148" ht="18.0" customHeight="1">
      <c r="A148" s="44"/>
      <c r="B148" s="44"/>
      <c r="C148" s="44"/>
      <c r="D148" s="44"/>
      <c r="E148" s="60"/>
      <c r="F148" s="60"/>
      <c r="G148" s="60"/>
      <c r="H148" s="60"/>
      <c r="I148" s="44"/>
      <c r="J148" s="44"/>
      <c r="K148" s="44"/>
      <c r="L148" s="8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</row>
    <row r="149" ht="18.0" customHeight="1">
      <c r="A149" s="44"/>
      <c r="B149" s="44"/>
      <c r="C149" s="44"/>
      <c r="D149" s="44"/>
      <c r="E149" s="60"/>
      <c r="F149" s="60"/>
      <c r="G149" s="60"/>
      <c r="H149" s="60"/>
      <c r="I149" s="44"/>
      <c r="J149" s="44"/>
      <c r="K149" s="44"/>
      <c r="L149" s="8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</row>
    <row r="150" ht="18.0" customHeight="1">
      <c r="A150" s="44"/>
      <c r="B150" s="44"/>
      <c r="C150" s="44"/>
      <c r="D150" s="44"/>
      <c r="E150" s="60"/>
      <c r="F150" s="60"/>
      <c r="G150" s="60"/>
      <c r="H150" s="60"/>
      <c r="I150" s="44"/>
      <c r="J150" s="44"/>
      <c r="K150" s="44"/>
      <c r="L150" s="8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</row>
    <row r="151" ht="18.0" customHeight="1">
      <c r="A151" s="44"/>
      <c r="B151" s="44"/>
      <c r="C151" s="44"/>
      <c r="D151" s="44"/>
      <c r="E151" s="60"/>
      <c r="F151" s="60"/>
      <c r="G151" s="60"/>
      <c r="H151" s="60"/>
      <c r="I151" s="44"/>
      <c r="J151" s="44"/>
      <c r="K151" s="44"/>
      <c r="L151" s="8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</row>
    <row r="152" ht="18.0" customHeight="1">
      <c r="A152" s="44"/>
      <c r="B152" s="44"/>
      <c r="C152" s="44"/>
      <c r="D152" s="44"/>
      <c r="E152" s="60"/>
      <c r="F152" s="60"/>
      <c r="G152" s="60"/>
      <c r="H152" s="60"/>
      <c r="I152" s="44"/>
      <c r="J152" s="44"/>
      <c r="K152" s="44"/>
      <c r="L152" s="8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</row>
    <row r="153" ht="18.0" customHeight="1">
      <c r="A153" s="44"/>
      <c r="B153" s="44"/>
      <c r="C153" s="44"/>
      <c r="D153" s="44"/>
      <c r="E153" s="60"/>
      <c r="F153" s="60"/>
      <c r="G153" s="60"/>
      <c r="H153" s="60"/>
      <c r="I153" s="44"/>
      <c r="J153" s="44"/>
      <c r="K153" s="44"/>
      <c r="L153" s="8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</row>
    <row r="154" ht="18.0" customHeight="1">
      <c r="A154" s="44"/>
      <c r="B154" s="44"/>
      <c r="C154" s="44"/>
      <c r="D154" s="44"/>
      <c r="E154" s="60"/>
      <c r="F154" s="60"/>
      <c r="G154" s="60"/>
      <c r="H154" s="60"/>
      <c r="I154" s="44"/>
      <c r="J154" s="44"/>
      <c r="K154" s="44"/>
      <c r="L154" s="8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</row>
    <row r="155" ht="18.0" customHeight="1">
      <c r="A155" s="44"/>
      <c r="B155" s="44"/>
      <c r="C155" s="44"/>
      <c r="D155" s="44"/>
      <c r="E155" s="60"/>
      <c r="F155" s="60"/>
      <c r="G155" s="60"/>
      <c r="H155" s="60"/>
      <c r="I155" s="44"/>
      <c r="J155" s="44"/>
      <c r="K155" s="44"/>
      <c r="L155" s="8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</row>
    <row r="156" ht="18.0" customHeight="1">
      <c r="A156" s="44"/>
      <c r="B156" s="44"/>
      <c r="C156" s="44"/>
      <c r="D156" s="44"/>
      <c r="E156" s="60"/>
      <c r="F156" s="60"/>
      <c r="G156" s="60"/>
      <c r="H156" s="60"/>
      <c r="I156" s="44"/>
      <c r="J156" s="44"/>
      <c r="K156" s="44"/>
      <c r="L156" s="8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</row>
    <row r="157" ht="18.0" customHeight="1">
      <c r="A157" s="44"/>
      <c r="B157" s="44"/>
      <c r="C157" s="44"/>
      <c r="D157" s="44"/>
      <c r="E157" s="60"/>
      <c r="F157" s="60"/>
      <c r="G157" s="60"/>
      <c r="H157" s="60"/>
      <c r="I157" s="44"/>
      <c r="J157" s="44"/>
      <c r="K157" s="44"/>
      <c r="L157" s="8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</row>
    <row r="158" ht="18.0" customHeight="1">
      <c r="A158" s="44"/>
      <c r="B158" s="44"/>
      <c r="C158" s="44"/>
      <c r="D158" s="44"/>
      <c r="E158" s="60"/>
      <c r="F158" s="60"/>
      <c r="G158" s="60"/>
      <c r="H158" s="60"/>
      <c r="I158" s="44"/>
      <c r="J158" s="44"/>
      <c r="K158" s="44"/>
      <c r="L158" s="8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</row>
    <row r="159" ht="18.0" customHeight="1">
      <c r="A159" s="44"/>
      <c r="B159" s="44"/>
      <c r="C159" s="44"/>
      <c r="D159" s="44"/>
      <c r="E159" s="60"/>
      <c r="F159" s="60"/>
      <c r="G159" s="60"/>
      <c r="H159" s="60"/>
      <c r="I159" s="44"/>
      <c r="J159" s="44"/>
      <c r="K159" s="44"/>
      <c r="L159" s="8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</row>
    <row r="160" ht="18.0" customHeight="1">
      <c r="A160" s="44"/>
      <c r="B160" s="44"/>
      <c r="C160" s="44"/>
      <c r="D160" s="44"/>
      <c r="E160" s="60"/>
      <c r="F160" s="60"/>
      <c r="G160" s="60"/>
      <c r="H160" s="60"/>
      <c r="I160" s="44"/>
      <c r="J160" s="44"/>
      <c r="K160" s="44"/>
      <c r="L160" s="8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</row>
    <row r="161" ht="18.0" customHeight="1">
      <c r="A161" s="44"/>
      <c r="B161" s="44"/>
      <c r="C161" s="44"/>
      <c r="D161" s="44"/>
      <c r="E161" s="60"/>
      <c r="F161" s="60"/>
      <c r="G161" s="60"/>
      <c r="H161" s="60"/>
      <c r="I161" s="44"/>
      <c r="J161" s="44"/>
      <c r="K161" s="44"/>
      <c r="L161" s="8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</row>
    <row r="162" ht="18.0" customHeight="1">
      <c r="A162" s="44"/>
      <c r="B162" s="44"/>
      <c r="C162" s="44"/>
      <c r="D162" s="44"/>
      <c r="E162" s="60"/>
      <c r="F162" s="60"/>
      <c r="G162" s="60"/>
      <c r="H162" s="60"/>
      <c r="I162" s="44"/>
      <c r="J162" s="44"/>
      <c r="K162" s="44"/>
      <c r="L162" s="8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</row>
    <row r="163" ht="18.0" customHeight="1">
      <c r="A163" s="44"/>
      <c r="B163" s="44"/>
      <c r="C163" s="44"/>
      <c r="D163" s="44"/>
      <c r="E163" s="60"/>
      <c r="F163" s="60"/>
      <c r="G163" s="60"/>
      <c r="H163" s="60"/>
      <c r="I163" s="44"/>
      <c r="J163" s="44"/>
      <c r="K163" s="44"/>
      <c r="L163" s="8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</row>
    <row r="164" ht="18.0" customHeight="1">
      <c r="A164" s="44"/>
      <c r="B164" s="44"/>
      <c r="C164" s="44"/>
      <c r="D164" s="44"/>
      <c r="E164" s="60"/>
      <c r="F164" s="60"/>
      <c r="G164" s="60"/>
      <c r="H164" s="60"/>
      <c r="I164" s="44"/>
      <c r="J164" s="44"/>
      <c r="K164" s="44"/>
      <c r="L164" s="8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</row>
    <row r="165" ht="18.0" customHeight="1">
      <c r="A165" s="44"/>
      <c r="B165" s="44"/>
      <c r="C165" s="44"/>
      <c r="D165" s="44"/>
      <c r="E165" s="60"/>
      <c r="F165" s="60"/>
      <c r="G165" s="60"/>
      <c r="H165" s="60"/>
      <c r="I165" s="44"/>
      <c r="J165" s="44"/>
      <c r="K165" s="44"/>
      <c r="L165" s="8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</row>
    <row r="166" ht="18.0" customHeight="1">
      <c r="A166" s="44"/>
      <c r="B166" s="44"/>
      <c r="C166" s="44"/>
      <c r="D166" s="44"/>
      <c r="E166" s="60"/>
      <c r="F166" s="60"/>
      <c r="G166" s="60"/>
      <c r="H166" s="60"/>
      <c r="I166" s="44"/>
      <c r="J166" s="44"/>
      <c r="K166" s="44"/>
      <c r="L166" s="8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</row>
    <row r="167" ht="18.0" customHeight="1">
      <c r="A167" s="44"/>
      <c r="B167" s="44"/>
      <c r="C167" s="44"/>
      <c r="D167" s="44"/>
      <c r="E167" s="60"/>
      <c r="F167" s="60"/>
      <c r="G167" s="60"/>
      <c r="H167" s="60"/>
      <c r="I167" s="44"/>
      <c r="J167" s="44"/>
      <c r="K167" s="44"/>
      <c r="L167" s="8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</row>
    <row r="168" ht="18.0" customHeight="1">
      <c r="A168" s="44"/>
      <c r="B168" s="44"/>
      <c r="C168" s="44"/>
      <c r="D168" s="44"/>
      <c r="E168" s="60"/>
      <c r="F168" s="60"/>
      <c r="G168" s="60"/>
      <c r="H168" s="60"/>
      <c r="I168" s="44"/>
      <c r="J168" s="44"/>
      <c r="K168" s="44"/>
      <c r="L168" s="8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</row>
    <row r="169" ht="18.0" customHeight="1">
      <c r="A169" s="44"/>
      <c r="B169" s="44"/>
      <c r="C169" s="44"/>
      <c r="D169" s="44"/>
      <c r="E169" s="60"/>
      <c r="F169" s="60"/>
      <c r="G169" s="60"/>
      <c r="H169" s="60"/>
      <c r="I169" s="44"/>
      <c r="J169" s="44"/>
      <c r="K169" s="44"/>
      <c r="L169" s="8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</row>
    <row r="170" ht="18.0" customHeight="1">
      <c r="A170" s="44"/>
      <c r="B170" s="44"/>
      <c r="C170" s="44"/>
      <c r="D170" s="44"/>
      <c r="E170" s="60"/>
      <c r="F170" s="60"/>
      <c r="G170" s="60"/>
      <c r="H170" s="60"/>
      <c r="I170" s="44"/>
      <c r="J170" s="44"/>
      <c r="K170" s="44"/>
      <c r="L170" s="8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</row>
    <row r="171" ht="18.0" customHeight="1">
      <c r="A171" s="44"/>
      <c r="B171" s="44"/>
      <c r="C171" s="44"/>
      <c r="D171" s="44"/>
      <c r="E171" s="60"/>
      <c r="F171" s="60"/>
      <c r="G171" s="60"/>
      <c r="H171" s="60"/>
      <c r="I171" s="44"/>
      <c r="J171" s="44"/>
      <c r="K171" s="44"/>
      <c r="L171" s="8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</row>
    <row r="172" ht="18.0" customHeight="1">
      <c r="A172" s="44"/>
      <c r="B172" s="44"/>
      <c r="C172" s="44"/>
      <c r="D172" s="44"/>
      <c r="E172" s="60"/>
      <c r="F172" s="60"/>
      <c r="G172" s="60"/>
      <c r="H172" s="60"/>
      <c r="I172" s="44"/>
      <c r="J172" s="44"/>
      <c r="K172" s="44"/>
      <c r="L172" s="8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</row>
    <row r="173" ht="18.0" customHeight="1">
      <c r="A173" s="44"/>
      <c r="B173" s="44"/>
      <c r="C173" s="44"/>
      <c r="D173" s="44"/>
      <c r="E173" s="60"/>
      <c r="F173" s="60"/>
      <c r="G173" s="60"/>
      <c r="H173" s="60"/>
      <c r="I173" s="44"/>
      <c r="J173" s="44"/>
      <c r="K173" s="44"/>
      <c r="L173" s="8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</row>
    <row r="174" ht="18.0" customHeight="1">
      <c r="A174" s="44"/>
      <c r="B174" s="44"/>
      <c r="C174" s="44"/>
      <c r="D174" s="44"/>
      <c r="E174" s="60"/>
      <c r="F174" s="60"/>
      <c r="G174" s="60"/>
      <c r="H174" s="60"/>
      <c r="I174" s="44"/>
      <c r="J174" s="44"/>
      <c r="K174" s="44"/>
      <c r="L174" s="8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</row>
    <row r="175" ht="18.0" customHeight="1">
      <c r="A175" s="44"/>
      <c r="B175" s="44"/>
      <c r="C175" s="44"/>
      <c r="D175" s="44"/>
      <c r="E175" s="60"/>
      <c r="F175" s="60"/>
      <c r="G175" s="60"/>
      <c r="H175" s="60"/>
      <c r="I175" s="44"/>
      <c r="J175" s="44"/>
      <c r="K175" s="44"/>
      <c r="L175" s="8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</row>
    <row r="176" ht="18.0" customHeight="1">
      <c r="A176" s="44"/>
      <c r="B176" s="44"/>
      <c r="C176" s="44"/>
      <c r="D176" s="44"/>
      <c r="E176" s="60"/>
      <c r="F176" s="60"/>
      <c r="G176" s="60"/>
      <c r="H176" s="60"/>
      <c r="I176" s="44"/>
      <c r="J176" s="44"/>
      <c r="K176" s="44"/>
      <c r="L176" s="8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</row>
    <row r="177" ht="18.0" customHeight="1">
      <c r="A177" s="44"/>
      <c r="B177" s="44"/>
      <c r="C177" s="44"/>
      <c r="D177" s="44"/>
      <c r="E177" s="60"/>
      <c r="F177" s="60"/>
      <c r="G177" s="60"/>
      <c r="H177" s="60"/>
      <c r="I177" s="44"/>
      <c r="J177" s="44"/>
      <c r="K177" s="44"/>
      <c r="L177" s="8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</row>
    <row r="178" ht="18.0" customHeight="1">
      <c r="A178" s="44"/>
      <c r="B178" s="44"/>
      <c r="C178" s="44"/>
      <c r="D178" s="44"/>
      <c r="E178" s="60"/>
      <c r="F178" s="60"/>
      <c r="G178" s="60"/>
      <c r="H178" s="60"/>
      <c r="I178" s="44"/>
      <c r="J178" s="44"/>
      <c r="K178" s="44"/>
      <c r="L178" s="8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</row>
    <row r="179" ht="18.0" customHeight="1">
      <c r="A179" s="44"/>
      <c r="B179" s="44"/>
      <c r="C179" s="44"/>
      <c r="D179" s="44"/>
      <c r="E179" s="60"/>
      <c r="F179" s="60"/>
      <c r="G179" s="60"/>
      <c r="H179" s="60"/>
      <c r="I179" s="44"/>
      <c r="J179" s="44"/>
      <c r="K179" s="44"/>
      <c r="L179" s="8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</row>
    <row r="180" ht="18.0" customHeight="1">
      <c r="A180" s="44"/>
      <c r="B180" s="44"/>
      <c r="C180" s="44"/>
      <c r="D180" s="44"/>
      <c r="E180" s="60"/>
      <c r="F180" s="60"/>
      <c r="G180" s="60"/>
      <c r="H180" s="60"/>
      <c r="I180" s="44"/>
      <c r="J180" s="44"/>
      <c r="K180" s="44"/>
      <c r="L180" s="8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</row>
    <row r="181" ht="18.0" customHeight="1">
      <c r="A181" s="44"/>
      <c r="B181" s="44"/>
      <c r="C181" s="44"/>
      <c r="D181" s="44"/>
      <c r="E181" s="60"/>
      <c r="F181" s="60"/>
      <c r="G181" s="60"/>
      <c r="H181" s="60"/>
      <c r="I181" s="44"/>
      <c r="J181" s="44"/>
      <c r="K181" s="44"/>
      <c r="L181" s="8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</row>
    <row r="182" ht="18.0" customHeight="1">
      <c r="A182" s="44"/>
      <c r="B182" s="44"/>
      <c r="C182" s="44"/>
      <c r="D182" s="44"/>
      <c r="E182" s="60"/>
      <c r="F182" s="60"/>
      <c r="G182" s="60"/>
      <c r="H182" s="60"/>
      <c r="I182" s="44"/>
      <c r="J182" s="44"/>
      <c r="K182" s="44"/>
      <c r="L182" s="8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</row>
    <row r="183" ht="18.0" customHeight="1">
      <c r="A183" s="44"/>
      <c r="B183" s="44"/>
      <c r="C183" s="44"/>
      <c r="D183" s="44"/>
      <c r="E183" s="60"/>
      <c r="F183" s="60"/>
      <c r="G183" s="60"/>
      <c r="H183" s="60"/>
      <c r="I183" s="44"/>
      <c r="J183" s="44"/>
      <c r="K183" s="44"/>
      <c r="L183" s="8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</row>
    <row r="184" ht="18.0" customHeight="1">
      <c r="A184" s="44"/>
      <c r="B184" s="44"/>
      <c r="C184" s="44"/>
      <c r="D184" s="44"/>
      <c r="E184" s="60"/>
      <c r="F184" s="60"/>
      <c r="G184" s="60"/>
      <c r="H184" s="60"/>
      <c r="I184" s="44"/>
      <c r="J184" s="44"/>
      <c r="K184" s="44"/>
      <c r="L184" s="8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</row>
    <row r="185" ht="18.0" customHeight="1">
      <c r="A185" s="44"/>
      <c r="B185" s="44"/>
      <c r="C185" s="44"/>
      <c r="D185" s="44"/>
      <c r="E185" s="60"/>
      <c r="F185" s="60"/>
      <c r="G185" s="60"/>
      <c r="H185" s="60"/>
      <c r="I185" s="44"/>
      <c r="J185" s="44"/>
      <c r="K185" s="44"/>
      <c r="L185" s="8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 ht="18.0" customHeight="1">
      <c r="A186" s="44"/>
      <c r="B186" s="44"/>
      <c r="C186" s="44"/>
      <c r="D186" s="44"/>
      <c r="E186" s="60"/>
      <c r="F186" s="60"/>
      <c r="G186" s="60"/>
      <c r="H186" s="60"/>
      <c r="I186" s="44"/>
      <c r="J186" s="44"/>
      <c r="K186" s="44"/>
      <c r="L186" s="8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</row>
    <row r="187" ht="18.0" customHeight="1">
      <c r="A187" s="44"/>
      <c r="B187" s="44"/>
      <c r="C187" s="44"/>
      <c r="D187" s="44"/>
      <c r="E187" s="60"/>
      <c r="F187" s="60"/>
      <c r="G187" s="60"/>
      <c r="H187" s="60"/>
      <c r="I187" s="44"/>
      <c r="J187" s="44"/>
      <c r="K187" s="44"/>
      <c r="L187" s="8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</row>
    <row r="188" ht="18.0" customHeight="1">
      <c r="A188" s="44"/>
      <c r="B188" s="44"/>
      <c r="C188" s="44"/>
      <c r="D188" s="44"/>
      <c r="E188" s="60"/>
      <c r="F188" s="60"/>
      <c r="G188" s="60"/>
      <c r="H188" s="60"/>
      <c r="I188" s="44"/>
      <c r="J188" s="44"/>
      <c r="K188" s="44"/>
      <c r="L188" s="8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</row>
    <row r="189" ht="18.0" customHeight="1">
      <c r="A189" s="44"/>
      <c r="B189" s="44"/>
      <c r="C189" s="44"/>
      <c r="D189" s="44"/>
      <c r="E189" s="60"/>
      <c r="F189" s="60"/>
      <c r="G189" s="60"/>
      <c r="H189" s="60"/>
      <c r="I189" s="44"/>
      <c r="J189" s="44"/>
      <c r="K189" s="44"/>
      <c r="L189" s="8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</row>
    <row r="190" ht="18.0" customHeight="1">
      <c r="A190" s="44"/>
      <c r="B190" s="44"/>
      <c r="C190" s="44"/>
      <c r="D190" s="44"/>
      <c r="E190" s="60"/>
      <c r="F190" s="60"/>
      <c r="G190" s="60"/>
      <c r="H190" s="60"/>
      <c r="I190" s="44"/>
      <c r="J190" s="44"/>
      <c r="K190" s="44"/>
      <c r="L190" s="8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</row>
    <row r="191" ht="18.0" customHeight="1">
      <c r="A191" s="44"/>
      <c r="B191" s="44"/>
      <c r="C191" s="44"/>
      <c r="D191" s="44"/>
      <c r="E191" s="60"/>
      <c r="F191" s="60"/>
      <c r="G191" s="60"/>
      <c r="H191" s="60"/>
      <c r="I191" s="44"/>
      <c r="J191" s="44"/>
      <c r="K191" s="44"/>
      <c r="L191" s="8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</row>
    <row r="192" ht="18.0" customHeight="1">
      <c r="A192" s="44"/>
      <c r="B192" s="44"/>
      <c r="C192" s="44"/>
      <c r="D192" s="44"/>
      <c r="E192" s="60"/>
      <c r="F192" s="60"/>
      <c r="G192" s="60"/>
      <c r="H192" s="60"/>
      <c r="I192" s="44"/>
      <c r="J192" s="44"/>
      <c r="K192" s="44"/>
      <c r="L192" s="8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</row>
    <row r="193" ht="18.0" customHeight="1">
      <c r="A193" s="44"/>
      <c r="B193" s="44"/>
      <c r="C193" s="44"/>
      <c r="D193" s="44"/>
      <c r="E193" s="60"/>
      <c r="F193" s="60"/>
      <c r="G193" s="60"/>
      <c r="H193" s="60"/>
      <c r="I193" s="44"/>
      <c r="J193" s="44"/>
      <c r="K193" s="44"/>
      <c r="L193" s="8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</row>
    <row r="194" ht="18.0" customHeight="1">
      <c r="A194" s="44"/>
      <c r="B194" s="44"/>
      <c r="C194" s="44"/>
      <c r="D194" s="44"/>
      <c r="E194" s="60"/>
      <c r="F194" s="60"/>
      <c r="G194" s="60"/>
      <c r="H194" s="60"/>
      <c r="I194" s="44"/>
      <c r="J194" s="44"/>
      <c r="K194" s="44"/>
      <c r="L194" s="8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</row>
    <row r="195" ht="18.0" customHeight="1">
      <c r="A195" s="44"/>
      <c r="B195" s="44"/>
      <c r="C195" s="44"/>
      <c r="D195" s="44"/>
      <c r="E195" s="60"/>
      <c r="F195" s="60"/>
      <c r="G195" s="60"/>
      <c r="H195" s="60"/>
      <c r="I195" s="44"/>
      <c r="J195" s="44"/>
      <c r="K195" s="44"/>
      <c r="L195" s="8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</row>
    <row r="196" ht="18.0" customHeight="1">
      <c r="A196" s="44"/>
      <c r="B196" s="44"/>
      <c r="C196" s="44"/>
      <c r="D196" s="44"/>
      <c r="E196" s="60"/>
      <c r="F196" s="60"/>
      <c r="G196" s="60"/>
      <c r="H196" s="60"/>
      <c r="I196" s="44"/>
      <c r="J196" s="44"/>
      <c r="K196" s="44"/>
      <c r="L196" s="8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</row>
    <row r="197" ht="18.0" customHeight="1">
      <c r="A197" s="44"/>
      <c r="B197" s="44"/>
      <c r="C197" s="44"/>
      <c r="D197" s="44"/>
      <c r="E197" s="60"/>
      <c r="F197" s="60"/>
      <c r="G197" s="60"/>
      <c r="H197" s="60"/>
      <c r="I197" s="44"/>
      <c r="J197" s="44"/>
      <c r="K197" s="44"/>
      <c r="L197" s="8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</row>
    <row r="198" ht="18.0" customHeight="1">
      <c r="A198" s="44"/>
      <c r="B198" s="44"/>
      <c r="C198" s="44"/>
      <c r="D198" s="44"/>
      <c r="E198" s="60"/>
      <c r="F198" s="60"/>
      <c r="G198" s="60"/>
      <c r="H198" s="60"/>
      <c r="I198" s="44"/>
      <c r="J198" s="44"/>
      <c r="K198" s="44"/>
      <c r="L198" s="8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</row>
    <row r="199" ht="18.0" customHeight="1">
      <c r="A199" s="44"/>
      <c r="B199" s="44"/>
      <c r="C199" s="44"/>
      <c r="D199" s="44"/>
      <c r="E199" s="60"/>
      <c r="F199" s="60"/>
      <c r="G199" s="60"/>
      <c r="H199" s="60"/>
      <c r="I199" s="44"/>
      <c r="J199" s="44"/>
      <c r="K199" s="44"/>
      <c r="L199" s="8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</row>
    <row r="200" ht="18.0" customHeight="1">
      <c r="A200" s="44"/>
      <c r="B200" s="44"/>
      <c r="C200" s="44"/>
      <c r="D200" s="44"/>
      <c r="E200" s="60"/>
      <c r="F200" s="60"/>
      <c r="G200" s="60"/>
      <c r="H200" s="60"/>
      <c r="I200" s="44"/>
      <c r="J200" s="44"/>
      <c r="K200" s="44"/>
      <c r="L200" s="8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</row>
    <row r="201" ht="18.0" customHeight="1">
      <c r="A201" s="44"/>
      <c r="B201" s="44"/>
      <c r="C201" s="44"/>
      <c r="D201" s="44"/>
      <c r="E201" s="60"/>
      <c r="F201" s="60"/>
      <c r="G201" s="60"/>
      <c r="H201" s="60"/>
      <c r="I201" s="44"/>
      <c r="J201" s="44"/>
      <c r="K201" s="44"/>
      <c r="L201" s="8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</row>
    <row r="202" ht="18.0" customHeight="1">
      <c r="A202" s="44"/>
      <c r="B202" s="44"/>
      <c r="C202" s="44"/>
      <c r="D202" s="44"/>
      <c r="E202" s="60"/>
      <c r="F202" s="60"/>
      <c r="G202" s="60"/>
      <c r="H202" s="60"/>
      <c r="I202" s="44"/>
      <c r="J202" s="44"/>
      <c r="K202" s="44"/>
      <c r="L202" s="8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</row>
    <row r="203" ht="18.0" customHeight="1">
      <c r="A203" s="44"/>
      <c r="B203" s="44"/>
      <c r="C203" s="44"/>
      <c r="D203" s="44"/>
      <c r="E203" s="60"/>
      <c r="F203" s="60"/>
      <c r="G203" s="60"/>
      <c r="H203" s="60"/>
      <c r="I203" s="44"/>
      <c r="J203" s="44"/>
      <c r="K203" s="44"/>
      <c r="L203" s="8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</row>
    <row r="204" ht="18.0" customHeight="1">
      <c r="A204" s="44"/>
      <c r="B204" s="44"/>
      <c r="C204" s="44"/>
      <c r="D204" s="44"/>
      <c r="E204" s="60"/>
      <c r="F204" s="60"/>
      <c r="G204" s="60"/>
      <c r="H204" s="60"/>
      <c r="I204" s="44"/>
      <c r="J204" s="44"/>
      <c r="K204" s="44"/>
      <c r="L204" s="8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</row>
    <row r="205" ht="18.0" customHeight="1">
      <c r="A205" s="44"/>
      <c r="B205" s="44"/>
      <c r="C205" s="44"/>
      <c r="D205" s="44"/>
      <c r="E205" s="60"/>
      <c r="F205" s="60"/>
      <c r="G205" s="60"/>
      <c r="H205" s="60"/>
      <c r="I205" s="44"/>
      <c r="J205" s="44"/>
      <c r="K205" s="44"/>
      <c r="L205" s="8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</row>
    <row r="206" ht="18.0" customHeight="1">
      <c r="A206" s="44"/>
      <c r="B206" s="44"/>
      <c r="C206" s="44"/>
      <c r="D206" s="44"/>
      <c r="E206" s="60"/>
      <c r="F206" s="60"/>
      <c r="G206" s="60"/>
      <c r="H206" s="60"/>
      <c r="I206" s="44"/>
      <c r="J206" s="44"/>
      <c r="K206" s="44"/>
      <c r="L206" s="8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</row>
    <row r="207" ht="18.0" customHeight="1">
      <c r="A207" s="44"/>
      <c r="B207" s="44"/>
      <c r="C207" s="44"/>
      <c r="D207" s="44"/>
      <c r="E207" s="60"/>
      <c r="F207" s="60"/>
      <c r="G207" s="60"/>
      <c r="H207" s="60"/>
      <c r="I207" s="44"/>
      <c r="J207" s="44"/>
      <c r="K207" s="44"/>
      <c r="L207" s="8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</row>
    <row r="208" ht="18.0" customHeight="1">
      <c r="A208" s="44"/>
      <c r="B208" s="44"/>
      <c r="C208" s="44"/>
      <c r="D208" s="44"/>
      <c r="E208" s="60"/>
      <c r="F208" s="60"/>
      <c r="G208" s="60"/>
      <c r="H208" s="60"/>
      <c r="I208" s="44"/>
      <c r="J208" s="44"/>
      <c r="K208" s="44"/>
      <c r="L208" s="8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</row>
    <row r="209" ht="18.0" customHeight="1">
      <c r="A209" s="44"/>
      <c r="B209" s="44"/>
      <c r="C209" s="44"/>
      <c r="D209" s="44"/>
      <c r="E209" s="60"/>
      <c r="F209" s="60"/>
      <c r="G209" s="60"/>
      <c r="H209" s="60"/>
      <c r="I209" s="44"/>
      <c r="J209" s="44"/>
      <c r="K209" s="44"/>
      <c r="L209" s="8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</row>
    <row r="210" ht="18.0" customHeight="1">
      <c r="A210" s="44"/>
      <c r="B210" s="44"/>
      <c r="C210" s="44"/>
      <c r="D210" s="44"/>
      <c r="E210" s="60"/>
      <c r="F210" s="60"/>
      <c r="G210" s="60"/>
      <c r="H210" s="60"/>
      <c r="I210" s="44"/>
      <c r="J210" s="44"/>
      <c r="K210" s="44"/>
      <c r="L210" s="8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</row>
    <row r="211" ht="18.0" customHeight="1">
      <c r="A211" s="44"/>
      <c r="B211" s="44"/>
      <c r="C211" s="44"/>
      <c r="D211" s="44"/>
      <c r="E211" s="60"/>
      <c r="F211" s="60"/>
      <c r="G211" s="60"/>
      <c r="H211" s="60"/>
      <c r="I211" s="44"/>
      <c r="J211" s="44"/>
      <c r="K211" s="44"/>
      <c r="L211" s="8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</row>
    <row r="212" ht="18.0" customHeight="1">
      <c r="A212" s="44"/>
      <c r="B212" s="44"/>
      <c r="C212" s="44"/>
      <c r="D212" s="44"/>
      <c r="E212" s="60"/>
      <c r="F212" s="60"/>
      <c r="G212" s="60"/>
      <c r="H212" s="60"/>
      <c r="I212" s="44"/>
      <c r="J212" s="44"/>
      <c r="K212" s="44"/>
      <c r="L212" s="8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</row>
    <row r="213" ht="18.0" customHeight="1">
      <c r="A213" s="44"/>
      <c r="B213" s="44"/>
      <c r="C213" s="44"/>
      <c r="D213" s="44"/>
      <c r="E213" s="60"/>
      <c r="F213" s="60"/>
      <c r="G213" s="60"/>
      <c r="H213" s="60"/>
      <c r="I213" s="44"/>
      <c r="J213" s="44"/>
      <c r="K213" s="44"/>
      <c r="L213" s="8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</row>
    <row r="214" ht="18.0" customHeight="1">
      <c r="A214" s="44"/>
      <c r="B214" s="44"/>
      <c r="C214" s="44"/>
      <c r="D214" s="44"/>
      <c r="E214" s="60"/>
      <c r="F214" s="60"/>
      <c r="G214" s="60"/>
      <c r="H214" s="60"/>
      <c r="I214" s="44"/>
      <c r="J214" s="44"/>
      <c r="K214" s="44"/>
      <c r="L214" s="8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</row>
    <row r="215" ht="18.0" customHeight="1">
      <c r="A215" s="44"/>
      <c r="B215" s="44"/>
      <c r="C215" s="44"/>
      <c r="D215" s="44"/>
      <c r="E215" s="60"/>
      <c r="F215" s="60"/>
      <c r="G215" s="60"/>
      <c r="H215" s="60"/>
      <c r="I215" s="44"/>
      <c r="J215" s="44"/>
      <c r="K215" s="44"/>
      <c r="L215" s="8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</row>
    <row r="216" ht="18.0" customHeight="1">
      <c r="A216" s="44"/>
      <c r="B216" s="44"/>
      <c r="C216" s="44"/>
      <c r="D216" s="44"/>
      <c r="E216" s="60"/>
      <c r="F216" s="60"/>
      <c r="G216" s="60"/>
      <c r="H216" s="60"/>
      <c r="I216" s="44"/>
      <c r="J216" s="44"/>
      <c r="K216" s="44"/>
      <c r="L216" s="8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</row>
    <row r="217" ht="18.0" customHeight="1">
      <c r="A217" s="44"/>
      <c r="B217" s="44"/>
      <c r="C217" s="44"/>
      <c r="D217" s="44"/>
      <c r="E217" s="60"/>
      <c r="F217" s="60"/>
      <c r="G217" s="60"/>
      <c r="H217" s="60"/>
      <c r="I217" s="44"/>
      <c r="J217" s="44"/>
      <c r="K217" s="44"/>
      <c r="L217" s="8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</row>
    <row r="218" ht="18.0" customHeight="1">
      <c r="A218" s="44"/>
      <c r="B218" s="44"/>
      <c r="C218" s="44"/>
      <c r="D218" s="44"/>
      <c r="E218" s="60"/>
      <c r="F218" s="60"/>
      <c r="G218" s="60"/>
      <c r="H218" s="60"/>
      <c r="I218" s="44"/>
      <c r="J218" s="44"/>
      <c r="K218" s="44"/>
      <c r="L218" s="8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</row>
    <row r="219" ht="18.0" customHeight="1">
      <c r="A219" s="44"/>
      <c r="B219" s="44"/>
      <c r="C219" s="44"/>
      <c r="D219" s="44"/>
      <c r="E219" s="60"/>
      <c r="F219" s="60"/>
      <c r="G219" s="60"/>
      <c r="H219" s="60"/>
      <c r="I219" s="44"/>
      <c r="J219" s="44"/>
      <c r="K219" s="44"/>
      <c r="L219" s="8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</row>
    <row r="220" ht="18.0" customHeight="1">
      <c r="A220" s="44"/>
      <c r="B220" s="44"/>
      <c r="C220" s="44"/>
      <c r="D220" s="44"/>
      <c r="E220" s="60"/>
      <c r="F220" s="60"/>
      <c r="G220" s="60"/>
      <c r="H220" s="60"/>
      <c r="I220" s="44"/>
      <c r="J220" s="44"/>
      <c r="K220" s="44"/>
      <c r="L220" s="8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</row>
    <row r="221" ht="18.0" customHeight="1">
      <c r="A221" s="44"/>
      <c r="B221" s="44"/>
      <c r="C221" s="44"/>
      <c r="D221" s="44"/>
      <c r="E221" s="60"/>
      <c r="F221" s="60"/>
      <c r="G221" s="60"/>
      <c r="H221" s="60"/>
      <c r="I221" s="44"/>
      <c r="J221" s="44"/>
      <c r="K221" s="44"/>
      <c r="L221" s="8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</row>
    <row r="222" ht="18.0" customHeight="1">
      <c r="A222" s="44"/>
      <c r="B222" s="44"/>
      <c r="C222" s="44"/>
      <c r="D222" s="44"/>
      <c r="E222" s="60"/>
      <c r="F222" s="60"/>
      <c r="G222" s="60"/>
      <c r="H222" s="60"/>
      <c r="I222" s="44"/>
      <c r="J222" s="44"/>
      <c r="K222" s="44"/>
      <c r="L222" s="8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</row>
    <row r="223" ht="18.0" customHeight="1">
      <c r="A223" s="44"/>
      <c r="B223" s="44"/>
      <c r="C223" s="44"/>
      <c r="D223" s="44"/>
      <c r="E223" s="60"/>
      <c r="F223" s="60"/>
      <c r="G223" s="60"/>
      <c r="H223" s="60"/>
      <c r="I223" s="44"/>
      <c r="J223" s="44"/>
      <c r="K223" s="44"/>
      <c r="L223" s="8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</row>
    <row r="224" ht="18.0" customHeight="1">
      <c r="A224" s="44"/>
      <c r="B224" s="44"/>
      <c r="C224" s="44"/>
      <c r="D224" s="44"/>
      <c r="E224" s="60"/>
      <c r="F224" s="60"/>
      <c r="G224" s="60"/>
      <c r="H224" s="60"/>
      <c r="I224" s="44"/>
      <c r="J224" s="44"/>
      <c r="K224" s="44"/>
      <c r="L224" s="8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</row>
    <row r="225" ht="18.0" customHeight="1">
      <c r="A225" s="44"/>
      <c r="B225" s="44"/>
      <c r="C225" s="44"/>
      <c r="D225" s="44"/>
      <c r="E225" s="60"/>
      <c r="F225" s="60"/>
      <c r="G225" s="60"/>
      <c r="H225" s="60"/>
      <c r="I225" s="44"/>
      <c r="J225" s="44"/>
      <c r="K225" s="44"/>
      <c r="L225" s="8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</row>
    <row r="226" ht="18.0" customHeight="1">
      <c r="A226" s="44"/>
      <c r="B226" s="44"/>
      <c r="C226" s="44"/>
      <c r="D226" s="44"/>
      <c r="E226" s="60"/>
      <c r="F226" s="60"/>
      <c r="G226" s="60"/>
      <c r="H226" s="60"/>
      <c r="I226" s="44"/>
      <c r="J226" s="44"/>
      <c r="K226" s="44"/>
      <c r="L226" s="8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</row>
    <row r="227" ht="18.0" customHeight="1">
      <c r="A227" s="44"/>
      <c r="B227" s="44"/>
      <c r="C227" s="44"/>
      <c r="D227" s="44"/>
      <c r="E227" s="60"/>
      <c r="F227" s="60"/>
      <c r="G227" s="60"/>
      <c r="H227" s="60"/>
      <c r="I227" s="44"/>
      <c r="J227" s="44"/>
      <c r="K227" s="44"/>
      <c r="L227" s="8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</row>
    <row r="228" ht="18.0" customHeight="1">
      <c r="A228" s="44"/>
      <c r="B228" s="44"/>
      <c r="C228" s="44"/>
      <c r="D228" s="44"/>
      <c r="E228" s="60"/>
      <c r="F228" s="60"/>
      <c r="G228" s="60"/>
      <c r="H228" s="60"/>
      <c r="I228" s="44"/>
      <c r="J228" s="44"/>
      <c r="K228" s="44"/>
      <c r="L228" s="8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</row>
    <row r="229" ht="18.0" customHeight="1">
      <c r="A229" s="44"/>
      <c r="B229" s="44"/>
      <c r="C229" s="44"/>
      <c r="D229" s="44"/>
      <c r="E229" s="60"/>
      <c r="F229" s="60"/>
      <c r="G229" s="60"/>
      <c r="H229" s="60"/>
      <c r="I229" s="44"/>
      <c r="J229" s="44"/>
      <c r="K229" s="44"/>
      <c r="L229" s="8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</row>
    <row r="230" ht="18.0" customHeight="1">
      <c r="A230" s="44"/>
      <c r="B230" s="44"/>
      <c r="C230" s="44"/>
      <c r="D230" s="44"/>
      <c r="E230" s="60"/>
      <c r="F230" s="60"/>
      <c r="G230" s="60"/>
      <c r="H230" s="60"/>
      <c r="I230" s="44"/>
      <c r="J230" s="44"/>
      <c r="K230" s="44"/>
      <c r="L230" s="8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</row>
    <row r="231" ht="18.0" customHeight="1">
      <c r="A231" s="44"/>
      <c r="B231" s="44"/>
      <c r="C231" s="44"/>
      <c r="D231" s="44"/>
      <c r="E231" s="60"/>
      <c r="F231" s="60"/>
      <c r="G231" s="60"/>
      <c r="H231" s="60"/>
      <c r="I231" s="44"/>
      <c r="J231" s="44"/>
      <c r="K231" s="44"/>
      <c r="L231" s="8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</row>
    <row r="232" ht="18.0" customHeight="1">
      <c r="A232" s="44"/>
      <c r="B232" s="44"/>
      <c r="C232" s="44"/>
      <c r="D232" s="44"/>
      <c r="E232" s="60"/>
      <c r="F232" s="60"/>
      <c r="G232" s="60"/>
      <c r="H232" s="60"/>
      <c r="I232" s="44"/>
      <c r="J232" s="44"/>
      <c r="K232" s="44"/>
      <c r="L232" s="8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</row>
    <row r="233" ht="18.0" customHeight="1">
      <c r="A233" s="44"/>
      <c r="B233" s="44"/>
      <c r="C233" s="44"/>
      <c r="D233" s="44"/>
      <c r="E233" s="60"/>
      <c r="F233" s="60"/>
      <c r="G233" s="60"/>
      <c r="H233" s="60"/>
      <c r="I233" s="44"/>
      <c r="J233" s="44"/>
      <c r="K233" s="44"/>
      <c r="L233" s="8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</row>
    <row r="234" ht="18.0" customHeight="1">
      <c r="A234" s="44"/>
      <c r="B234" s="44"/>
      <c r="C234" s="44"/>
      <c r="D234" s="44"/>
      <c r="E234" s="60"/>
      <c r="F234" s="60"/>
      <c r="G234" s="60"/>
      <c r="H234" s="60"/>
      <c r="I234" s="44"/>
      <c r="J234" s="44"/>
      <c r="K234" s="44"/>
      <c r="L234" s="8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</row>
    <row r="235" ht="18.0" customHeight="1">
      <c r="A235" s="44"/>
      <c r="B235" s="44"/>
      <c r="C235" s="44"/>
      <c r="D235" s="44"/>
      <c r="E235" s="60"/>
      <c r="F235" s="60"/>
      <c r="G235" s="60"/>
      <c r="H235" s="60"/>
      <c r="I235" s="44"/>
      <c r="J235" s="44"/>
      <c r="K235" s="44"/>
      <c r="L235" s="8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</row>
    <row r="236" ht="18.0" customHeight="1">
      <c r="A236" s="44"/>
      <c r="B236" s="44"/>
      <c r="C236" s="44"/>
      <c r="D236" s="44"/>
      <c r="E236" s="60"/>
      <c r="F236" s="60"/>
      <c r="G236" s="60"/>
      <c r="H236" s="60"/>
      <c r="I236" s="44"/>
      <c r="J236" s="44"/>
      <c r="K236" s="44"/>
      <c r="L236" s="8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</row>
    <row r="237" ht="18.0" customHeight="1">
      <c r="A237" s="44"/>
      <c r="B237" s="44"/>
      <c r="C237" s="44"/>
      <c r="D237" s="44"/>
      <c r="E237" s="60"/>
      <c r="F237" s="60"/>
      <c r="G237" s="60"/>
      <c r="H237" s="60"/>
      <c r="I237" s="44"/>
      <c r="J237" s="44"/>
      <c r="K237" s="44"/>
      <c r="L237" s="8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</row>
    <row r="238" ht="18.0" customHeight="1">
      <c r="A238" s="44"/>
      <c r="B238" s="44"/>
      <c r="C238" s="44"/>
      <c r="D238" s="44"/>
      <c r="E238" s="60"/>
      <c r="F238" s="60"/>
      <c r="G238" s="60"/>
      <c r="H238" s="60"/>
      <c r="I238" s="44"/>
      <c r="J238" s="44"/>
      <c r="K238" s="44"/>
      <c r="L238" s="8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</row>
    <row r="239" ht="18.0" customHeight="1">
      <c r="A239" s="44"/>
      <c r="B239" s="44"/>
      <c r="C239" s="44"/>
      <c r="D239" s="44"/>
      <c r="E239" s="60"/>
      <c r="F239" s="60"/>
      <c r="G239" s="60"/>
      <c r="H239" s="60"/>
      <c r="I239" s="44"/>
      <c r="J239" s="44"/>
      <c r="K239" s="44"/>
      <c r="L239" s="8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</row>
    <row r="240" ht="18.0" customHeight="1">
      <c r="A240" s="44"/>
      <c r="B240" s="44"/>
      <c r="C240" s="44"/>
      <c r="D240" s="44"/>
      <c r="E240" s="60"/>
      <c r="F240" s="60"/>
      <c r="G240" s="60"/>
      <c r="H240" s="60"/>
      <c r="I240" s="44"/>
      <c r="J240" s="44"/>
      <c r="K240" s="44"/>
      <c r="L240" s="8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</row>
    <row r="241" ht="18.0" customHeight="1">
      <c r="A241" s="44"/>
      <c r="B241" s="44"/>
      <c r="C241" s="44"/>
      <c r="D241" s="44"/>
      <c r="E241" s="60"/>
      <c r="F241" s="60"/>
      <c r="G241" s="60"/>
      <c r="H241" s="60"/>
      <c r="I241" s="44"/>
      <c r="J241" s="44"/>
      <c r="K241" s="44"/>
      <c r="L241" s="8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</row>
    <row r="242" ht="18.0" customHeight="1">
      <c r="A242" s="44"/>
      <c r="B242" s="44"/>
      <c r="C242" s="44"/>
      <c r="D242" s="44"/>
      <c r="E242" s="60"/>
      <c r="F242" s="60"/>
      <c r="G242" s="60"/>
      <c r="H242" s="60"/>
      <c r="I242" s="44"/>
      <c r="J242" s="44"/>
      <c r="K242" s="44"/>
      <c r="L242" s="8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</row>
    <row r="243" ht="18.0" customHeight="1">
      <c r="A243" s="44"/>
      <c r="B243" s="44"/>
      <c r="C243" s="44"/>
      <c r="D243" s="44"/>
      <c r="E243" s="60"/>
      <c r="F243" s="60"/>
      <c r="G243" s="60"/>
      <c r="H243" s="60"/>
      <c r="I243" s="44"/>
      <c r="J243" s="44"/>
      <c r="K243" s="44"/>
      <c r="L243" s="8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</row>
    <row r="244" ht="18.0" customHeight="1">
      <c r="A244" s="44"/>
      <c r="B244" s="44"/>
      <c r="C244" s="44"/>
      <c r="D244" s="44"/>
      <c r="E244" s="60"/>
      <c r="F244" s="60"/>
      <c r="G244" s="60"/>
      <c r="H244" s="60"/>
      <c r="I244" s="44"/>
      <c r="J244" s="44"/>
      <c r="K244" s="44"/>
      <c r="L244" s="8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</row>
    <row r="245" ht="18.0" customHeight="1">
      <c r="A245" s="44"/>
      <c r="B245" s="44"/>
      <c r="C245" s="44"/>
      <c r="D245" s="44"/>
      <c r="E245" s="60"/>
      <c r="F245" s="60"/>
      <c r="G245" s="60"/>
      <c r="H245" s="60"/>
      <c r="I245" s="44"/>
      <c r="J245" s="44"/>
      <c r="K245" s="44"/>
      <c r="L245" s="8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</row>
    <row r="246" ht="18.0" customHeight="1">
      <c r="A246" s="44"/>
      <c r="B246" s="44"/>
      <c r="C246" s="44"/>
      <c r="D246" s="44"/>
      <c r="E246" s="60"/>
      <c r="F246" s="60"/>
      <c r="G246" s="60"/>
      <c r="H246" s="60"/>
      <c r="I246" s="44"/>
      <c r="J246" s="44"/>
      <c r="K246" s="44"/>
      <c r="L246" s="8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</row>
    <row r="247" ht="18.0" customHeight="1">
      <c r="A247" s="44"/>
      <c r="B247" s="44"/>
      <c r="C247" s="44"/>
      <c r="D247" s="44"/>
      <c r="E247" s="60"/>
      <c r="F247" s="60"/>
      <c r="G247" s="60"/>
      <c r="H247" s="60"/>
      <c r="I247" s="44"/>
      <c r="J247" s="44"/>
      <c r="K247" s="44"/>
      <c r="L247" s="8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</row>
    <row r="248" ht="18.0" customHeight="1">
      <c r="A248" s="44"/>
      <c r="B248" s="44"/>
      <c r="C248" s="44"/>
      <c r="D248" s="44"/>
      <c r="E248" s="60"/>
      <c r="F248" s="60"/>
      <c r="G248" s="60"/>
      <c r="H248" s="60"/>
      <c r="I248" s="44"/>
      <c r="J248" s="44"/>
      <c r="K248" s="44"/>
      <c r="L248" s="8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</row>
    <row r="249" ht="18.0" customHeight="1">
      <c r="A249" s="44"/>
      <c r="B249" s="44"/>
      <c r="C249" s="44"/>
      <c r="D249" s="44"/>
      <c r="E249" s="60"/>
      <c r="F249" s="60"/>
      <c r="G249" s="60"/>
      <c r="H249" s="60"/>
      <c r="I249" s="44"/>
      <c r="J249" s="44"/>
      <c r="K249" s="44"/>
      <c r="L249" s="8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</row>
    <row r="250" ht="18.0" customHeight="1">
      <c r="A250" s="44"/>
      <c r="B250" s="44"/>
      <c r="C250" s="44"/>
      <c r="D250" s="44"/>
      <c r="E250" s="60"/>
      <c r="F250" s="60"/>
      <c r="G250" s="60"/>
      <c r="H250" s="60"/>
      <c r="I250" s="44"/>
      <c r="J250" s="44"/>
      <c r="K250" s="44"/>
      <c r="L250" s="8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</row>
    <row r="251" ht="18.0" customHeight="1">
      <c r="A251" s="44"/>
      <c r="B251" s="44"/>
      <c r="C251" s="44"/>
      <c r="D251" s="44"/>
      <c r="E251" s="60"/>
      <c r="F251" s="60"/>
      <c r="G251" s="60"/>
      <c r="H251" s="60"/>
      <c r="I251" s="44"/>
      <c r="J251" s="44"/>
      <c r="K251" s="44"/>
      <c r="L251" s="8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</row>
    <row r="252" ht="18.0" customHeight="1">
      <c r="A252" s="44"/>
      <c r="B252" s="44"/>
      <c r="C252" s="44"/>
      <c r="D252" s="44"/>
      <c r="E252" s="60"/>
      <c r="F252" s="60"/>
      <c r="G252" s="60"/>
      <c r="H252" s="60"/>
      <c r="I252" s="44"/>
      <c r="J252" s="44"/>
      <c r="K252" s="44"/>
      <c r="L252" s="8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</row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 horizontalCentered="1"/>
  <pageMargins bottom="0.8661417322834646" footer="0.0" header="0.0" left="0.3937007874015748" right="0.3937007874015748" top="1.062992125984252"/>
  <pageSetup paperSize="9" scale="90" orientation="portrait"/>
  <headerFooter>
    <oddHeader>&amp;CPassage de Grades &amp;A</oddHeader>
    <oddFooter>&amp;L &amp;RDate : </oddFooter>
  </headerFooter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DD4"/>
    <pageSetUpPr/>
  </sheetPr>
  <sheetViews>
    <sheetView workbookViewId="0"/>
  </sheetViews>
  <sheetFormatPr customHeight="1" defaultColWidth="12.63" defaultRowHeight="15.0"/>
  <cols>
    <col customWidth="1" min="1" max="2" width="6.38"/>
    <col customWidth="1" min="3" max="3" width="10.0"/>
    <col customWidth="1" min="4" max="4" width="10.13"/>
    <col customWidth="1" min="5" max="5" width="10.0"/>
    <col customWidth="1" min="6" max="6" width="11.5"/>
    <col customWidth="1" min="7" max="7" width="8.63"/>
    <col customWidth="1" min="8" max="8" width="11.5"/>
    <col customWidth="1" min="9" max="9" width="29.0"/>
    <col customWidth="1" min="10" max="26" width="11.5"/>
  </cols>
  <sheetData>
    <row r="1" ht="12.0" customHeight="1">
      <c r="A1" s="14"/>
      <c r="B1" s="14"/>
      <c r="C1" s="14"/>
      <c r="D1" s="14"/>
      <c r="E1" s="14"/>
      <c r="F1" s="14"/>
      <c r="G1" s="14"/>
      <c r="H1" s="14"/>
      <c r="I1" s="14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ht="12.0" customHeight="1">
      <c r="A2" s="14"/>
      <c r="B2" s="14"/>
      <c r="C2" s="14"/>
      <c r="D2" s="14"/>
      <c r="E2" s="14"/>
      <c r="F2" s="14"/>
      <c r="G2" s="14"/>
      <c r="H2" s="14"/>
      <c r="I2" s="14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ht="12.0" customHeight="1">
      <c r="A3" s="14"/>
      <c r="B3" s="14"/>
      <c r="C3" s="14"/>
      <c r="D3" s="14"/>
      <c r="E3" s="14"/>
      <c r="F3" s="14"/>
      <c r="G3" s="14"/>
      <c r="H3" s="14"/>
      <c r="I3" s="14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</row>
    <row r="4" ht="12.0" customHeight="1">
      <c r="A4" s="14"/>
      <c r="B4" s="14"/>
      <c r="C4" s="14"/>
      <c r="D4" s="14"/>
      <c r="E4" s="14"/>
      <c r="F4" s="14"/>
      <c r="G4" s="14"/>
      <c r="H4" s="14"/>
      <c r="I4" s="14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</row>
    <row r="5" ht="12.0" customHeight="1">
      <c r="A5" s="14"/>
      <c r="B5" s="14"/>
      <c r="C5" s="14"/>
      <c r="D5" s="14"/>
      <c r="E5" s="14"/>
      <c r="F5" s="14"/>
      <c r="G5" s="14"/>
      <c r="H5" s="14"/>
      <c r="I5" s="14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</row>
    <row r="6" ht="12.0" customHeight="1">
      <c r="A6" s="14"/>
      <c r="B6" s="14"/>
      <c r="C6" s="14"/>
      <c r="D6" s="14"/>
      <c r="E6" s="14"/>
      <c r="F6" s="14"/>
      <c r="G6" s="14"/>
      <c r="H6" s="14"/>
      <c r="I6" s="14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</row>
    <row r="7" ht="12.0" customHeight="1">
      <c r="A7" s="64" t="s">
        <v>85</v>
      </c>
      <c r="E7" s="65" t="str">
        <f>IF(Bilan!B2="","",Bilan!B2)</f>
        <v/>
      </c>
      <c r="H7" s="64" t="s">
        <v>86</v>
      </c>
      <c r="I7" s="66" t="str">
        <f>IF(Bilan!D2="","",Bilan!D2)</f>
        <v/>
      </c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</row>
    <row r="8" ht="12.0" customHeight="1">
      <c r="A8" s="5"/>
      <c r="B8" s="5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</row>
    <row r="9" ht="12.0" customHeight="1">
      <c r="A9" s="68" t="s">
        <v>87</v>
      </c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ht="12.0" customHeight="1">
      <c r="A10" s="5"/>
      <c r="B10" s="5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</row>
    <row r="11" ht="18.75" customHeight="1">
      <c r="A11" s="20" t="s">
        <v>58</v>
      </c>
      <c r="B11" s="20" t="s">
        <v>88</v>
      </c>
      <c r="C11" s="20" t="s">
        <v>89</v>
      </c>
      <c r="D11" s="20" t="s">
        <v>90</v>
      </c>
      <c r="E11" s="20" t="s">
        <v>91</v>
      </c>
      <c r="F11" s="20" t="s">
        <v>92</v>
      </c>
      <c r="G11" s="20" t="s">
        <v>93</v>
      </c>
      <c r="H11" s="20" t="s">
        <v>94</v>
      </c>
      <c r="I11" s="21" t="s">
        <v>95</v>
      </c>
      <c r="J11" s="5"/>
      <c r="K11" s="5"/>
      <c r="L11" s="62"/>
      <c r="M11" s="62"/>
      <c r="N11" s="62"/>
      <c r="O11" s="62"/>
      <c r="P11" s="62"/>
      <c r="Q11" s="62"/>
      <c r="R11" s="62"/>
      <c r="S11" s="5"/>
      <c r="T11" s="5"/>
      <c r="U11" s="5"/>
      <c r="V11" s="5"/>
      <c r="W11" s="5"/>
      <c r="X11" s="5"/>
      <c r="Y11" s="5"/>
      <c r="Z11" s="5"/>
    </row>
    <row r="12" ht="19.5" customHeight="1">
      <c r="A12" s="20">
        <v>601.0</v>
      </c>
      <c r="B12" s="20" t="str">
        <f>IF('6èm Dan'!E2="","",INT((TODAY()-'6èm Dan'!E2)/365))</f>
        <v/>
      </c>
      <c r="C12" s="69"/>
      <c r="D12" s="69"/>
      <c r="E12" s="69"/>
      <c r="F12" s="69"/>
      <c r="G12" s="69"/>
      <c r="H12" s="69"/>
      <c r="I12" s="69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</row>
    <row r="13" ht="19.5" customHeight="1">
      <c r="A13" s="20">
        <v>602.0</v>
      </c>
      <c r="B13" s="20" t="str">
        <f>IF('6èm Dan'!E3="","",INT((TODAY()-'6èm Dan'!E3)/365))</f>
        <v/>
      </c>
      <c r="C13" s="69"/>
      <c r="D13" s="69"/>
      <c r="E13" s="69"/>
      <c r="F13" s="69"/>
      <c r="G13" s="69"/>
      <c r="H13" s="69"/>
      <c r="I13" s="69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</row>
    <row r="14" ht="19.5" customHeight="1">
      <c r="A14" s="20">
        <v>603.0</v>
      </c>
      <c r="B14" s="20" t="str">
        <f>IF('6èm Dan'!E4="","",INT((TODAY()-'6èm Dan'!E4)/365))</f>
        <v/>
      </c>
      <c r="C14" s="69"/>
      <c r="D14" s="69"/>
      <c r="E14" s="69"/>
      <c r="F14" s="69"/>
      <c r="G14" s="69"/>
      <c r="H14" s="69"/>
      <c r="I14" s="69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</row>
    <row r="15" ht="19.5" customHeight="1">
      <c r="A15" s="20">
        <v>604.0</v>
      </c>
      <c r="B15" s="20" t="str">
        <f>IF('6èm Dan'!E5="","",INT((TODAY()-'6èm Dan'!E5)/365))</f>
        <v/>
      </c>
      <c r="C15" s="69"/>
      <c r="D15" s="69"/>
      <c r="E15" s="69"/>
      <c r="F15" s="69"/>
      <c r="G15" s="69"/>
      <c r="H15" s="69"/>
      <c r="I15" s="69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</row>
    <row r="16" ht="19.5" customHeight="1">
      <c r="A16" s="20">
        <v>605.0</v>
      </c>
      <c r="B16" s="20" t="str">
        <f>IF('6èm Dan'!E6="","",INT((TODAY()-'6èm Dan'!E6)/365))</f>
        <v/>
      </c>
      <c r="C16" s="69"/>
      <c r="D16" s="69"/>
      <c r="E16" s="69"/>
      <c r="F16" s="69"/>
      <c r="G16" s="69"/>
      <c r="H16" s="69"/>
      <c r="I16" s="69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ht="19.5" customHeight="1">
      <c r="A17" s="20">
        <v>606.0</v>
      </c>
      <c r="B17" s="20" t="str">
        <f>IF('6èm Dan'!E7="","",INT((TODAY()-'6èm Dan'!E7)/365))</f>
        <v/>
      </c>
      <c r="C17" s="69"/>
      <c r="D17" s="69"/>
      <c r="E17" s="69"/>
      <c r="F17" s="69"/>
      <c r="G17" s="69"/>
      <c r="H17" s="69"/>
      <c r="I17" s="69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</row>
    <row r="18" ht="19.5" customHeight="1">
      <c r="A18" s="20">
        <v>607.0</v>
      </c>
      <c r="B18" s="20" t="str">
        <f>IF('6èm Dan'!E8="","",INT((TODAY()-'6èm Dan'!E8)/365))</f>
        <v/>
      </c>
      <c r="C18" s="69"/>
      <c r="D18" s="69"/>
      <c r="E18" s="69"/>
      <c r="F18" s="69"/>
      <c r="G18" s="69"/>
      <c r="H18" s="69"/>
      <c r="I18" s="69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</row>
    <row r="19" ht="19.5" customHeight="1">
      <c r="A19" s="20">
        <v>608.0</v>
      </c>
      <c r="B19" s="20" t="str">
        <f>IF('6èm Dan'!E9="","",INT((TODAY()-'6èm Dan'!E9)/365))</f>
        <v/>
      </c>
      <c r="C19" s="69"/>
      <c r="D19" s="69"/>
      <c r="E19" s="69"/>
      <c r="F19" s="69"/>
      <c r="G19" s="69"/>
      <c r="H19" s="69"/>
      <c r="I19" s="69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ht="19.5" customHeight="1">
      <c r="A20" s="20">
        <v>609.0</v>
      </c>
      <c r="B20" s="20" t="str">
        <f>IF('6èm Dan'!E10="","",INT((TODAY()-'6èm Dan'!E10)/365))</f>
        <v/>
      </c>
      <c r="C20" s="69"/>
      <c r="D20" s="69"/>
      <c r="E20" s="69"/>
      <c r="F20" s="69"/>
      <c r="G20" s="69"/>
      <c r="H20" s="69"/>
      <c r="I20" s="69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</row>
    <row r="21" ht="19.5" customHeight="1">
      <c r="A21" s="20">
        <v>610.0</v>
      </c>
      <c r="B21" s="20" t="str">
        <f>IF('6èm Dan'!E11="","",INT((TODAY()-'6èm Dan'!E11)/365))</f>
        <v/>
      </c>
      <c r="C21" s="69"/>
      <c r="D21" s="69"/>
      <c r="E21" s="69"/>
      <c r="F21" s="69"/>
      <c r="G21" s="69"/>
      <c r="H21" s="69"/>
      <c r="I21" s="69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</row>
    <row r="22" ht="19.5" customHeight="1">
      <c r="A22" s="20">
        <v>611.0</v>
      </c>
      <c r="B22" s="20" t="str">
        <f>IF('6èm Dan'!E12="","",INT((TODAY()-'6èm Dan'!E12)/365))</f>
        <v/>
      </c>
      <c r="C22" s="69"/>
      <c r="D22" s="69"/>
      <c r="E22" s="69"/>
      <c r="F22" s="69"/>
      <c r="G22" s="69"/>
      <c r="H22" s="69"/>
      <c r="I22" s="69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</row>
    <row r="23" ht="19.5" customHeight="1">
      <c r="A23" s="20">
        <v>612.0</v>
      </c>
      <c r="B23" s="20" t="str">
        <f>IF('6èm Dan'!E13="","",INT((TODAY()-'6èm Dan'!E13)/365))</f>
        <v/>
      </c>
      <c r="C23" s="69"/>
      <c r="D23" s="69"/>
      <c r="E23" s="69"/>
      <c r="F23" s="69"/>
      <c r="G23" s="69"/>
      <c r="H23" s="69"/>
      <c r="I23" s="69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ht="19.5" customHeight="1">
      <c r="A24" s="20">
        <v>613.0</v>
      </c>
      <c r="B24" s="20" t="str">
        <f>IF('6èm Dan'!E14="","",INT((TODAY()-'6èm Dan'!E14)/365))</f>
        <v/>
      </c>
      <c r="C24" s="69"/>
      <c r="D24" s="69"/>
      <c r="E24" s="69"/>
      <c r="F24" s="69"/>
      <c r="G24" s="69"/>
      <c r="H24" s="69"/>
      <c r="I24" s="69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</row>
    <row r="25" ht="19.5" customHeight="1">
      <c r="A25" s="20">
        <v>614.0</v>
      </c>
      <c r="B25" s="20" t="str">
        <f>IF('6èm Dan'!E15="","",INT((TODAY()-'6èm Dan'!E15)/365))</f>
        <v/>
      </c>
      <c r="C25" s="69"/>
      <c r="D25" s="69"/>
      <c r="E25" s="69"/>
      <c r="F25" s="69"/>
      <c r="G25" s="69"/>
      <c r="H25" s="69"/>
      <c r="I25" s="69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ht="19.5" customHeight="1">
      <c r="A26" s="20">
        <v>615.0</v>
      </c>
      <c r="B26" s="20" t="str">
        <f>IF('6èm Dan'!E16="","",INT((TODAY()-'6èm Dan'!E16)/365))</f>
        <v/>
      </c>
      <c r="C26" s="69"/>
      <c r="D26" s="69"/>
      <c r="E26" s="69"/>
      <c r="F26" s="69"/>
      <c r="G26" s="69"/>
      <c r="H26" s="69"/>
      <c r="I26" s="69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</row>
    <row r="27" ht="19.5" customHeight="1">
      <c r="A27" s="20">
        <v>616.0</v>
      </c>
      <c r="B27" s="20" t="str">
        <f>IF('6èm Dan'!E17="","",INT((TODAY()-'6èm Dan'!E17)/365))</f>
        <v/>
      </c>
      <c r="C27" s="69"/>
      <c r="D27" s="69"/>
      <c r="E27" s="69"/>
      <c r="F27" s="69"/>
      <c r="G27" s="69"/>
      <c r="H27" s="69"/>
      <c r="I27" s="69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ht="19.5" customHeight="1">
      <c r="A28" s="20">
        <v>617.0</v>
      </c>
      <c r="B28" s="20" t="str">
        <f>IF('6èm Dan'!E18="","",INT((TODAY()-'6èm Dan'!E18)/365))</f>
        <v/>
      </c>
      <c r="C28" s="69"/>
      <c r="D28" s="69"/>
      <c r="E28" s="69"/>
      <c r="F28" s="69"/>
      <c r="G28" s="69"/>
      <c r="H28" s="69"/>
      <c r="I28" s="69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</row>
    <row r="29" ht="19.5" customHeight="1">
      <c r="A29" s="20">
        <v>618.0</v>
      </c>
      <c r="B29" s="20" t="str">
        <f>IF('6èm Dan'!E19="","",INT((TODAY()-'6èm Dan'!E19)/365))</f>
        <v/>
      </c>
      <c r="C29" s="69"/>
      <c r="D29" s="69"/>
      <c r="E29" s="69"/>
      <c r="F29" s="69"/>
      <c r="G29" s="69"/>
      <c r="H29" s="69"/>
      <c r="I29" s="69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</row>
    <row r="30" ht="19.5" customHeight="1">
      <c r="A30" s="20">
        <v>619.0</v>
      </c>
      <c r="B30" s="20" t="str">
        <f>IF('6èm Dan'!E20="","",INT((TODAY()-'6èm Dan'!E20)/365))</f>
        <v/>
      </c>
      <c r="C30" s="69"/>
      <c r="D30" s="69"/>
      <c r="E30" s="69"/>
      <c r="F30" s="69"/>
      <c r="G30" s="69"/>
      <c r="H30" s="69"/>
      <c r="I30" s="69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</row>
    <row r="31" ht="19.5" customHeight="1">
      <c r="A31" s="20">
        <v>620.0</v>
      </c>
      <c r="B31" s="20" t="str">
        <f>IF('6èm Dan'!E21="","",INT((TODAY()-'6èm Dan'!E21)/365))</f>
        <v/>
      </c>
      <c r="C31" s="69"/>
      <c r="D31" s="69"/>
      <c r="E31" s="69"/>
      <c r="F31" s="69"/>
      <c r="G31" s="69"/>
      <c r="H31" s="69"/>
      <c r="I31" s="69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</row>
    <row r="32" ht="19.5" customHeight="1">
      <c r="A32" s="20">
        <v>621.0</v>
      </c>
      <c r="B32" s="20" t="str">
        <f>IF('6èm Dan'!E22="","",INT((TODAY()-'6èm Dan'!E22)/365))</f>
        <v/>
      </c>
      <c r="C32" s="69"/>
      <c r="D32" s="69"/>
      <c r="E32" s="69"/>
      <c r="F32" s="69"/>
      <c r="G32" s="69"/>
      <c r="H32" s="69"/>
      <c r="I32" s="69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ht="19.5" customHeight="1">
      <c r="A33" s="20">
        <v>622.0</v>
      </c>
      <c r="B33" s="20" t="str">
        <f>IF('6èm Dan'!E23="","",INT((TODAY()-'6èm Dan'!E23)/365))</f>
        <v/>
      </c>
      <c r="C33" s="69"/>
      <c r="D33" s="69"/>
      <c r="E33" s="69"/>
      <c r="F33" s="69"/>
      <c r="G33" s="69"/>
      <c r="H33" s="69"/>
      <c r="I33" s="69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</row>
    <row r="34" ht="19.5" customHeight="1">
      <c r="A34" s="20">
        <v>623.0</v>
      </c>
      <c r="B34" s="20" t="str">
        <f>IF('6èm Dan'!E24="","",INT((TODAY()-'6èm Dan'!E24)/365))</f>
        <v/>
      </c>
      <c r="C34" s="69"/>
      <c r="D34" s="69"/>
      <c r="E34" s="69"/>
      <c r="F34" s="69"/>
      <c r="G34" s="69"/>
      <c r="H34" s="69"/>
      <c r="I34" s="69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</row>
    <row r="35" ht="19.5" customHeight="1">
      <c r="A35" s="20">
        <v>624.0</v>
      </c>
      <c r="B35" s="20" t="str">
        <f>IF('6èm Dan'!E25="","",INT((TODAY()-'6èm Dan'!E25)/365))</f>
        <v/>
      </c>
      <c r="C35" s="69"/>
      <c r="D35" s="69"/>
      <c r="E35" s="69"/>
      <c r="F35" s="69"/>
      <c r="G35" s="69"/>
      <c r="H35" s="69"/>
      <c r="I35" s="69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</row>
    <row r="36" ht="19.5" customHeight="1">
      <c r="A36" s="20">
        <v>625.0</v>
      </c>
      <c r="B36" s="20" t="str">
        <f>IF('6èm Dan'!E26="","",INT((TODAY()-'6èm Dan'!E26)/365))</f>
        <v/>
      </c>
      <c r="C36" s="69"/>
      <c r="D36" s="69"/>
      <c r="E36" s="69"/>
      <c r="F36" s="69"/>
      <c r="G36" s="69"/>
      <c r="H36" s="69"/>
      <c r="I36" s="69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</row>
    <row r="37" ht="19.5" customHeight="1">
      <c r="A37" s="20">
        <v>626.0</v>
      </c>
      <c r="B37" s="20" t="str">
        <f>IF('6èm Dan'!E27="","",INT((TODAY()-'6èm Dan'!E27)/365))</f>
        <v/>
      </c>
      <c r="C37" s="69"/>
      <c r="D37" s="69"/>
      <c r="E37" s="69"/>
      <c r="F37" s="69"/>
      <c r="G37" s="69"/>
      <c r="H37" s="69"/>
      <c r="I37" s="6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</row>
    <row r="38" ht="19.5" customHeight="1">
      <c r="A38" s="20">
        <v>627.0</v>
      </c>
      <c r="B38" s="20" t="str">
        <f>IF('6èm Dan'!E28="","",INT((TODAY()-'6èm Dan'!E28)/365))</f>
        <v/>
      </c>
      <c r="C38" s="69"/>
      <c r="D38" s="69"/>
      <c r="E38" s="69"/>
      <c r="F38" s="69"/>
      <c r="G38" s="69"/>
      <c r="H38" s="69"/>
      <c r="I38" s="6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ht="19.5" customHeight="1">
      <c r="A39" s="20">
        <v>628.0</v>
      </c>
      <c r="B39" s="20" t="str">
        <f>IF('6èm Dan'!E29="","",INT((TODAY()-'6èm Dan'!E29)/365))</f>
        <v/>
      </c>
      <c r="C39" s="69"/>
      <c r="D39" s="69"/>
      <c r="E39" s="69"/>
      <c r="F39" s="69"/>
      <c r="G39" s="69"/>
      <c r="H39" s="69"/>
      <c r="I39" s="6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</row>
    <row r="40" ht="19.5" customHeight="1">
      <c r="A40" s="20">
        <v>629.0</v>
      </c>
      <c r="B40" s="20" t="str">
        <f>IF('6èm Dan'!E30="","",INT((TODAY()-'6èm Dan'!E30)/365))</f>
        <v/>
      </c>
      <c r="C40" s="69"/>
      <c r="D40" s="69"/>
      <c r="E40" s="69"/>
      <c r="F40" s="69"/>
      <c r="G40" s="69"/>
      <c r="H40" s="69"/>
      <c r="I40" s="69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</row>
    <row r="41" ht="19.5" customHeight="1">
      <c r="A41" s="20">
        <v>630.0</v>
      </c>
      <c r="B41" s="20" t="str">
        <f>IF('6èm Dan'!E31="","",INT((TODAY()-'6èm Dan'!E31)/365))</f>
        <v/>
      </c>
      <c r="C41" s="69"/>
      <c r="D41" s="69"/>
      <c r="E41" s="69"/>
      <c r="F41" s="69"/>
      <c r="G41" s="69"/>
      <c r="H41" s="69"/>
      <c r="I41" s="6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</row>
    <row r="42" ht="12.0" customHeight="1">
      <c r="A42" s="5"/>
      <c r="B42" s="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ht="12.0" customHeight="1">
      <c r="A43" s="5"/>
      <c r="B43" s="5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</row>
    <row r="44" ht="12.0" customHeight="1">
      <c r="A44" s="5"/>
      <c r="B44" s="5"/>
      <c r="C44" s="62"/>
      <c r="D44" s="62"/>
      <c r="E44" s="70"/>
      <c r="F44" s="71"/>
      <c r="G44" s="7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</row>
    <row r="45" ht="12.0" customHeight="1">
      <c r="A45" s="68" t="s">
        <v>96</v>
      </c>
      <c r="B45" s="68"/>
      <c r="C45" s="62"/>
      <c r="D45" s="62"/>
      <c r="E45" s="73"/>
      <c r="F45" s="62"/>
      <c r="G45" s="74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</row>
    <row r="46" ht="12.0" customHeight="1">
      <c r="A46" s="5"/>
      <c r="B46" s="5"/>
      <c r="C46" s="62"/>
      <c r="D46" s="62"/>
      <c r="E46" s="75"/>
      <c r="F46" s="76"/>
      <c r="G46" s="77"/>
      <c r="H46" s="62"/>
      <c r="I46" s="78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</row>
    <row r="47" ht="12.0" customHeight="1">
      <c r="A47" s="5"/>
      <c r="B47" s="5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</row>
    <row r="48" ht="12.0" customHeight="1">
      <c r="A48" s="5"/>
      <c r="B48" s="5"/>
      <c r="C48" s="62"/>
      <c r="D48" s="62"/>
      <c r="E48" s="62"/>
      <c r="F48" s="14" t="s">
        <v>97</v>
      </c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</row>
    <row r="49" ht="12.0" customHeight="1">
      <c r="A49" s="5"/>
      <c r="B49" s="5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</row>
    <row r="50" ht="12.0" customHeight="1">
      <c r="A50" s="5"/>
      <c r="B50" s="5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</row>
    <row r="51" ht="12.0" customHeight="1">
      <c r="A51" s="5"/>
      <c r="B51" s="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</row>
    <row r="52" ht="12.0" customHeight="1">
      <c r="A52" s="5"/>
      <c r="B52" s="5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ht="12.0" customHeight="1">
      <c r="A53" s="5"/>
      <c r="B53" s="5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</row>
    <row r="54" ht="12.0" customHeight="1">
      <c r="A54" s="5"/>
      <c r="B54" s="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</row>
    <row r="55" ht="12.0" customHeight="1">
      <c r="A55" s="5"/>
      <c r="B55" s="5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</row>
    <row r="56" ht="12.0" customHeight="1">
      <c r="A56" s="5"/>
      <c r="B56" s="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</row>
    <row r="57" ht="12.0" customHeight="1">
      <c r="A57" s="5"/>
      <c r="B57" s="5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</row>
    <row r="58" ht="12.0" customHeight="1">
      <c r="A58" s="5"/>
      <c r="B58" s="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</row>
    <row r="59" ht="12.0" customHeight="1">
      <c r="A59" s="5"/>
      <c r="B59" s="5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</row>
    <row r="60" ht="12.0" customHeight="1">
      <c r="A60" s="5"/>
      <c r="B60" s="5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</row>
    <row r="61" ht="12.0" customHeight="1">
      <c r="A61" s="5"/>
      <c r="B61" s="5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</row>
    <row r="62" ht="12.0" customHeight="1">
      <c r="A62" s="5"/>
      <c r="B62" s="5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</row>
    <row r="63" ht="12.0" customHeight="1">
      <c r="A63" s="5"/>
      <c r="B63" s="5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</row>
    <row r="64" ht="12.0" customHeight="1">
      <c r="A64" s="5"/>
      <c r="B64" s="5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</row>
    <row r="65" ht="12.0" customHeight="1">
      <c r="A65" s="5"/>
      <c r="B65" s="5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</row>
    <row r="66" ht="12.0" customHeight="1">
      <c r="A66" s="5"/>
      <c r="B66" s="5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</row>
    <row r="67" ht="12.0" customHeight="1">
      <c r="A67" s="5"/>
      <c r="B67" s="5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</row>
    <row r="68" ht="12.0" customHeight="1">
      <c r="A68" s="5"/>
      <c r="B68" s="5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</row>
    <row r="69" ht="12.0" customHeight="1">
      <c r="A69" s="5"/>
      <c r="B69" s="5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</row>
    <row r="70" ht="12.0" customHeight="1">
      <c r="A70" s="5"/>
      <c r="B70" s="5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</row>
    <row r="71" ht="12.0" customHeight="1">
      <c r="A71" s="5"/>
      <c r="B71" s="5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</row>
    <row r="72" ht="12.0" customHeight="1">
      <c r="A72" s="5"/>
      <c r="B72" s="5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</row>
    <row r="73" ht="12.0" customHeight="1">
      <c r="A73" s="5"/>
      <c r="B73" s="5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</row>
    <row r="74" ht="12.0" customHeight="1">
      <c r="A74" s="5"/>
      <c r="B74" s="5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</row>
    <row r="75" ht="12.0" customHeight="1">
      <c r="A75" s="5"/>
      <c r="B75" s="5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</row>
    <row r="76" ht="12.0" customHeight="1">
      <c r="A76" s="5"/>
      <c r="B76" s="5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</row>
    <row r="77" ht="12.0" customHeight="1">
      <c r="A77" s="5"/>
      <c r="B77" s="5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</row>
    <row r="78" ht="12.0" customHeight="1">
      <c r="A78" s="5"/>
      <c r="B78" s="5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</row>
    <row r="79" ht="12.0" customHeight="1">
      <c r="A79" s="5"/>
      <c r="B79" s="5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</row>
    <row r="80" ht="12.0" customHeight="1">
      <c r="A80" s="5"/>
      <c r="B80" s="5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</row>
    <row r="81" ht="12.0" customHeight="1">
      <c r="A81" s="5"/>
      <c r="B81" s="5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</row>
    <row r="82" ht="12.0" customHeight="1">
      <c r="A82" s="5"/>
      <c r="B82" s="5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</row>
    <row r="83" ht="12.0" customHeight="1">
      <c r="A83" s="5"/>
      <c r="B83" s="5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</row>
    <row r="84" ht="12.0" customHeight="1">
      <c r="A84" s="5"/>
      <c r="B84" s="5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</row>
    <row r="85" ht="12.0" customHeight="1">
      <c r="A85" s="5"/>
      <c r="B85" s="5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</row>
    <row r="86" ht="12.0" customHeight="1">
      <c r="A86" s="5"/>
      <c r="B86" s="5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</row>
    <row r="87" ht="12.0" customHeight="1">
      <c r="A87" s="5"/>
      <c r="B87" s="5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</row>
    <row r="88" ht="12.0" customHeight="1">
      <c r="A88" s="5"/>
      <c r="B88" s="5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</row>
    <row r="89" ht="12.0" customHeight="1">
      <c r="A89" s="5"/>
      <c r="B89" s="5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</row>
    <row r="90" ht="12.0" customHeight="1">
      <c r="A90" s="5"/>
      <c r="B90" s="5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</row>
    <row r="91" ht="12.0" customHeight="1">
      <c r="A91" s="5"/>
      <c r="B91" s="5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</row>
    <row r="92" ht="12.0" customHeight="1">
      <c r="A92" s="5"/>
      <c r="B92" s="5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</row>
    <row r="93" ht="12.0" customHeight="1">
      <c r="A93" s="5"/>
      <c r="B93" s="5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</row>
    <row r="94" ht="12.0" customHeight="1">
      <c r="A94" s="5"/>
      <c r="B94" s="5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</row>
    <row r="95" ht="12.0" customHeight="1">
      <c r="A95" s="5"/>
      <c r="B95" s="5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</row>
    <row r="96" ht="12.0" customHeight="1">
      <c r="A96" s="5"/>
      <c r="B96" s="5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</row>
    <row r="97" ht="12.0" customHeight="1">
      <c r="A97" s="5"/>
      <c r="B97" s="5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</row>
    <row r="98" ht="12.0" customHeight="1">
      <c r="A98" s="5"/>
      <c r="B98" s="5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</row>
    <row r="99" ht="12.0" customHeight="1">
      <c r="A99" s="5"/>
      <c r="B99" s="5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</row>
    <row r="100" ht="12.0" customHeight="1">
      <c r="A100" s="5"/>
      <c r="B100" s="5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</row>
    <row r="101" ht="12.0" customHeight="1">
      <c r="A101" s="5"/>
      <c r="B101" s="5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</row>
    <row r="102" ht="12.0" customHeight="1">
      <c r="A102" s="5"/>
      <c r="B102" s="5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</row>
    <row r="103" ht="12.0" customHeight="1">
      <c r="A103" s="5"/>
      <c r="B103" s="5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</row>
    <row r="104" ht="12.0" customHeight="1">
      <c r="A104" s="5"/>
      <c r="B104" s="5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</row>
    <row r="105" ht="12.0" customHeight="1">
      <c r="A105" s="5"/>
      <c r="B105" s="5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</row>
    <row r="106" ht="12.0" customHeight="1">
      <c r="A106" s="5"/>
      <c r="B106" s="5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</row>
    <row r="107" ht="12.0" customHeight="1">
      <c r="A107" s="5"/>
      <c r="B107" s="5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</row>
    <row r="108" ht="12.0" customHeight="1">
      <c r="A108" s="5"/>
      <c r="B108" s="5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</row>
    <row r="109" ht="12.0" customHeight="1">
      <c r="A109" s="5"/>
      <c r="B109" s="5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</row>
    <row r="110" ht="12.0" customHeight="1">
      <c r="A110" s="5"/>
      <c r="B110" s="5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</row>
    <row r="111" ht="12.0" customHeight="1">
      <c r="A111" s="5"/>
      <c r="B111" s="5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</row>
    <row r="112" ht="12.0" customHeight="1">
      <c r="A112" s="5"/>
      <c r="B112" s="5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</row>
    <row r="113" ht="12.0" customHeight="1">
      <c r="A113" s="5"/>
      <c r="B113" s="5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</row>
    <row r="114" ht="12.0" customHeight="1">
      <c r="A114" s="5"/>
      <c r="B114" s="5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</row>
    <row r="115" ht="12.0" customHeight="1">
      <c r="A115" s="5"/>
      <c r="B115" s="5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</row>
    <row r="116" ht="12.0" customHeight="1">
      <c r="A116" s="5"/>
      <c r="B116" s="5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ht="12.0" customHeight="1">
      <c r="A117" s="5"/>
      <c r="B117" s="5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</row>
    <row r="118" ht="12.0" customHeight="1">
      <c r="A118" s="5"/>
      <c r="B118" s="5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</row>
    <row r="119" ht="12.0" customHeight="1">
      <c r="A119" s="5"/>
      <c r="B119" s="5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</row>
    <row r="120" ht="12.0" customHeight="1">
      <c r="A120" s="5"/>
      <c r="B120" s="5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</row>
    <row r="121" ht="12.0" customHeight="1">
      <c r="A121" s="5"/>
      <c r="B121" s="5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</row>
    <row r="122" ht="12.0" customHeight="1">
      <c r="A122" s="5"/>
      <c r="B122" s="5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</row>
    <row r="123" ht="12.0" customHeight="1">
      <c r="A123" s="5"/>
      <c r="B123" s="5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</row>
    <row r="124" ht="12.0" customHeight="1">
      <c r="A124" s="5"/>
      <c r="B124" s="5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</row>
    <row r="125" ht="12.0" customHeight="1">
      <c r="A125" s="5"/>
      <c r="B125" s="5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</row>
    <row r="126" ht="12.0" customHeight="1">
      <c r="A126" s="5"/>
      <c r="B126" s="5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</row>
    <row r="127" ht="12.0" customHeight="1">
      <c r="A127" s="5"/>
      <c r="B127" s="5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</row>
    <row r="128" ht="12.0" customHeight="1">
      <c r="A128" s="5"/>
      <c r="B128" s="5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</row>
    <row r="129" ht="12.0" customHeight="1">
      <c r="A129" s="5"/>
      <c r="B129" s="5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</row>
    <row r="130" ht="12.0" customHeight="1">
      <c r="A130" s="5"/>
      <c r="B130" s="5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</row>
    <row r="131" ht="12.0" customHeight="1">
      <c r="A131" s="5"/>
      <c r="B131" s="5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</row>
    <row r="132" ht="12.0" customHeight="1">
      <c r="A132" s="5"/>
      <c r="B132" s="5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</row>
    <row r="133" ht="12.0" customHeight="1">
      <c r="A133" s="5"/>
      <c r="B133" s="5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</row>
    <row r="134" ht="12.0" customHeight="1">
      <c r="A134" s="5"/>
      <c r="B134" s="5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</row>
    <row r="135" ht="12.0" customHeight="1">
      <c r="A135" s="5"/>
      <c r="B135" s="5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</row>
    <row r="136" ht="12.0" customHeight="1">
      <c r="A136" s="5"/>
      <c r="B136" s="5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</row>
    <row r="137" ht="12.0" customHeight="1">
      <c r="A137" s="5"/>
      <c r="B137" s="5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</row>
    <row r="138" ht="12.0" customHeight="1">
      <c r="A138" s="5"/>
      <c r="B138" s="5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</row>
    <row r="139" ht="12.0" customHeight="1">
      <c r="A139" s="5"/>
      <c r="B139" s="5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</row>
    <row r="140" ht="12.0" customHeight="1">
      <c r="A140" s="5"/>
      <c r="B140" s="5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</row>
    <row r="141" ht="12.0" customHeight="1">
      <c r="A141" s="5"/>
      <c r="B141" s="5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</row>
    <row r="142" ht="12.0" customHeight="1">
      <c r="A142" s="5"/>
      <c r="B142" s="5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</row>
    <row r="143" ht="12.0" customHeight="1">
      <c r="A143" s="5"/>
      <c r="B143" s="5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</row>
    <row r="144" ht="12.0" customHeight="1">
      <c r="A144" s="5"/>
      <c r="B144" s="5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</row>
    <row r="145" ht="12.0" customHeight="1">
      <c r="A145" s="5"/>
      <c r="B145" s="5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</row>
    <row r="146" ht="12.0" customHeight="1">
      <c r="A146" s="5"/>
      <c r="B146" s="5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</row>
    <row r="147" ht="12.0" customHeight="1">
      <c r="A147" s="5"/>
      <c r="B147" s="5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</row>
    <row r="148" ht="12.0" customHeight="1">
      <c r="A148" s="5"/>
      <c r="B148" s="5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</row>
    <row r="149" ht="12.0" customHeight="1">
      <c r="A149" s="5"/>
      <c r="B149" s="5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</row>
    <row r="150" ht="12.0" customHeight="1">
      <c r="A150" s="5"/>
      <c r="B150" s="5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</row>
    <row r="151" ht="12.0" customHeight="1">
      <c r="A151" s="5"/>
      <c r="B151" s="5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</row>
    <row r="152" ht="12.0" customHeight="1">
      <c r="A152" s="5"/>
      <c r="B152" s="5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</row>
    <row r="153" ht="12.0" customHeight="1">
      <c r="A153" s="5"/>
      <c r="B153" s="5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</row>
    <row r="154" ht="12.0" customHeight="1">
      <c r="A154" s="5"/>
      <c r="B154" s="5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</row>
    <row r="155" ht="12.0" customHeight="1">
      <c r="A155" s="5"/>
      <c r="B155" s="5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</row>
    <row r="156" ht="12.0" customHeight="1">
      <c r="A156" s="5"/>
      <c r="B156" s="5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</row>
    <row r="157" ht="12.0" customHeight="1">
      <c r="A157" s="5"/>
      <c r="B157" s="5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</row>
    <row r="158" ht="12.0" customHeight="1">
      <c r="A158" s="5"/>
      <c r="B158" s="5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</row>
    <row r="159" ht="12.0" customHeight="1">
      <c r="A159" s="5"/>
      <c r="B159" s="5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</row>
    <row r="160" ht="12.0" customHeight="1">
      <c r="A160" s="5"/>
      <c r="B160" s="5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</row>
    <row r="161" ht="12.0" customHeight="1">
      <c r="A161" s="5"/>
      <c r="B161" s="5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</row>
    <row r="162" ht="12.0" customHeight="1">
      <c r="A162" s="5"/>
      <c r="B162" s="5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</row>
    <row r="163" ht="12.0" customHeight="1">
      <c r="A163" s="5"/>
      <c r="B163" s="5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</row>
    <row r="164" ht="12.0" customHeight="1">
      <c r="A164" s="5"/>
      <c r="B164" s="5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</row>
    <row r="165" ht="12.0" customHeight="1">
      <c r="A165" s="5"/>
      <c r="B165" s="5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</row>
    <row r="166" ht="12.0" customHeight="1">
      <c r="A166" s="5"/>
      <c r="B166" s="5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</row>
    <row r="167" ht="12.0" customHeight="1">
      <c r="A167" s="5"/>
      <c r="B167" s="5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</row>
    <row r="168" ht="12.0" customHeight="1">
      <c r="A168" s="5"/>
      <c r="B168" s="5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</row>
    <row r="169" ht="12.0" customHeight="1">
      <c r="A169" s="5"/>
      <c r="B169" s="5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</row>
    <row r="170" ht="12.0" customHeight="1">
      <c r="A170" s="5"/>
      <c r="B170" s="5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</row>
    <row r="171" ht="12.0" customHeight="1">
      <c r="A171" s="5"/>
      <c r="B171" s="5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</row>
    <row r="172" ht="12.0" customHeight="1">
      <c r="A172" s="5"/>
      <c r="B172" s="5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</row>
    <row r="173" ht="12.0" customHeight="1">
      <c r="A173" s="5"/>
      <c r="B173" s="5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</row>
    <row r="174" ht="12.0" customHeight="1">
      <c r="A174" s="5"/>
      <c r="B174" s="5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</row>
    <row r="175" ht="12.0" customHeight="1">
      <c r="A175" s="5"/>
      <c r="B175" s="5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</row>
    <row r="176" ht="12.0" customHeight="1">
      <c r="A176" s="5"/>
      <c r="B176" s="5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</row>
    <row r="177" ht="12.0" customHeight="1">
      <c r="A177" s="5"/>
      <c r="B177" s="5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</row>
    <row r="178" ht="12.0" customHeight="1">
      <c r="A178" s="5"/>
      <c r="B178" s="5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</row>
    <row r="179" ht="12.0" customHeight="1">
      <c r="A179" s="5"/>
      <c r="B179" s="5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</row>
    <row r="180" ht="12.0" customHeight="1">
      <c r="A180" s="5"/>
      <c r="B180" s="5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</row>
    <row r="181" ht="12.0" customHeight="1">
      <c r="A181" s="5"/>
      <c r="B181" s="5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</row>
    <row r="182" ht="12.0" customHeight="1">
      <c r="A182" s="5"/>
      <c r="B182" s="5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</row>
    <row r="183" ht="12.0" customHeight="1">
      <c r="A183" s="5"/>
      <c r="B183" s="5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</row>
    <row r="184" ht="12.0" customHeight="1">
      <c r="A184" s="5"/>
      <c r="B184" s="5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</row>
    <row r="185" ht="12.0" customHeight="1">
      <c r="A185" s="5"/>
      <c r="B185" s="5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</row>
    <row r="186" ht="12.0" customHeight="1">
      <c r="A186" s="5"/>
      <c r="B186" s="5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</row>
    <row r="187" ht="12.0" customHeight="1">
      <c r="A187" s="5"/>
      <c r="B187" s="5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</row>
    <row r="188" ht="12.0" customHeight="1">
      <c r="A188" s="5"/>
      <c r="B188" s="5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</row>
    <row r="189" ht="12.0" customHeight="1">
      <c r="A189" s="5"/>
      <c r="B189" s="5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</row>
    <row r="190" ht="12.0" customHeight="1">
      <c r="A190" s="5"/>
      <c r="B190" s="5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</row>
    <row r="191" ht="12.0" customHeight="1">
      <c r="A191" s="5"/>
      <c r="B191" s="5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</row>
    <row r="192" ht="12.0" customHeight="1">
      <c r="A192" s="5"/>
      <c r="B192" s="5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</row>
    <row r="193" ht="12.0" customHeight="1">
      <c r="A193" s="5"/>
      <c r="B193" s="5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</row>
    <row r="194" ht="12.0" customHeight="1">
      <c r="A194" s="5"/>
      <c r="B194" s="5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</row>
    <row r="195" ht="12.0" customHeight="1">
      <c r="A195" s="5"/>
      <c r="B195" s="5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</row>
    <row r="196" ht="12.0" customHeight="1">
      <c r="A196" s="5"/>
      <c r="B196" s="5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</row>
    <row r="197" ht="12.0" customHeight="1">
      <c r="A197" s="5"/>
      <c r="B197" s="5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</row>
    <row r="198" ht="12.0" customHeight="1">
      <c r="A198" s="5"/>
      <c r="B198" s="5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</row>
    <row r="199" ht="12.0" customHeight="1">
      <c r="A199" s="5"/>
      <c r="B199" s="5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</row>
    <row r="200" ht="12.0" customHeight="1">
      <c r="A200" s="5"/>
      <c r="B200" s="5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</row>
    <row r="201" ht="12.0" customHeight="1">
      <c r="A201" s="5"/>
      <c r="B201" s="5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</row>
    <row r="202" ht="12.0" customHeight="1">
      <c r="A202" s="5"/>
      <c r="B202" s="5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</row>
    <row r="203" ht="12.0" customHeight="1">
      <c r="A203" s="5"/>
      <c r="B203" s="5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</row>
    <row r="204" ht="12.0" customHeight="1">
      <c r="A204" s="5"/>
      <c r="B204" s="5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</row>
    <row r="205" ht="12.0" customHeight="1">
      <c r="A205" s="5"/>
      <c r="B205" s="5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ht="12.0" customHeight="1">
      <c r="A206" s="5"/>
      <c r="B206" s="5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</row>
    <row r="207" ht="12.0" customHeight="1">
      <c r="A207" s="5"/>
      <c r="B207" s="5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</row>
    <row r="208" ht="12.0" customHeight="1">
      <c r="A208" s="5"/>
      <c r="B208" s="5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</row>
    <row r="209" ht="12.0" customHeight="1">
      <c r="A209" s="5"/>
      <c r="B209" s="5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</row>
    <row r="210" ht="12.0" customHeight="1">
      <c r="A210" s="5"/>
      <c r="B210" s="5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</row>
    <row r="211" ht="12.0" customHeight="1">
      <c r="A211" s="5"/>
      <c r="B211" s="5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</row>
    <row r="212" ht="12.0" customHeight="1">
      <c r="A212" s="5"/>
      <c r="B212" s="5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ht="12.0" customHeight="1">
      <c r="A213" s="5"/>
      <c r="B213" s="5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</row>
    <row r="214" ht="12.0" customHeight="1">
      <c r="A214" s="5"/>
      <c r="B214" s="5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</row>
    <row r="215" ht="12.0" customHeight="1">
      <c r="A215" s="5"/>
      <c r="B215" s="5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</row>
    <row r="216" ht="12.0" customHeight="1">
      <c r="A216" s="5"/>
      <c r="B216" s="5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</row>
    <row r="217" ht="12.0" customHeight="1">
      <c r="A217" s="5"/>
      <c r="B217" s="5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</row>
    <row r="218" ht="12.0" customHeight="1">
      <c r="A218" s="5"/>
      <c r="B218" s="5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</row>
    <row r="219" ht="12.0" customHeight="1">
      <c r="A219" s="5"/>
      <c r="B219" s="5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</row>
    <row r="220" ht="12.0" customHeight="1">
      <c r="A220" s="5"/>
      <c r="B220" s="5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</row>
    <row r="221" ht="12.0" customHeight="1">
      <c r="A221" s="5"/>
      <c r="B221" s="5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</row>
    <row r="222" ht="12.0" customHeight="1">
      <c r="A222" s="5"/>
      <c r="B222" s="5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</row>
    <row r="223" ht="12.0" customHeight="1">
      <c r="A223" s="5"/>
      <c r="B223" s="5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</row>
    <row r="224" ht="12.0" customHeight="1">
      <c r="A224" s="5"/>
      <c r="B224" s="5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</row>
    <row r="225" ht="12.0" customHeight="1">
      <c r="A225" s="5"/>
      <c r="B225" s="5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</row>
    <row r="226" ht="12.0" customHeight="1">
      <c r="A226" s="5"/>
      <c r="B226" s="5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</row>
    <row r="227" ht="12.0" customHeight="1">
      <c r="A227" s="5"/>
      <c r="B227" s="5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</row>
    <row r="228" ht="12.0" customHeight="1">
      <c r="A228" s="5"/>
      <c r="B228" s="5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</row>
    <row r="229" ht="12.0" customHeight="1">
      <c r="A229" s="5"/>
      <c r="B229" s="5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</row>
    <row r="230" ht="12.0" customHeight="1">
      <c r="A230" s="5"/>
      <c r="B230" s="5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</row>
    <row r="231" ht="12.0" customHeight="1">
      <c r="A231" s="5"/>
      <c r="B231" s="5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</row>
    <row r="232" ht="12.0" customHeight="1">
      <c r="A232" s="5"/>
      <c r="B232" s="5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</row>
    <row r="233" ht="12.0" customHeight="1">
      <c r="A233" s="5"/>
      <c r="B233" s="5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</row>
    <row r="234" ht="12.0" customHeight="1">
      <c r="A234" s="5"/>
      <c r="B234" s="5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</row>
    <row r="235" ht="12.0" customHeight="1">
      <c r="A235" s="5"/>
      <c r="B235" s="5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</row>
    <row r="236" ht="12.0" customHeight="1">
      <c r="A236" s="5"/>
      <c r="B236" s="5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</row>
    <row r="237" ht="12.0" customHeight="1">
      <c r="A237" s="5"/>
      <c r="B237" s="5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</row>
    <row r="238" ht="12.0" customHeight="1">
      <c r="A238" s="5"/>
      <c r="B238" s="5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</row>
    <row r="239" ht="12.0" customHeight="1">
      <c r="A239" s="5"/>
      <c r="B239" s="5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</row>
    <row r="240" ht="12.0" customHeight="1">
      <c r="A240" s="5"/>
      <c r="B240" s="5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</row>
    <row r="241" ht="12.0" customHeight="1">
      <c r="A241" s="5"/>
      <c r="B241" s="5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</row>
    <row r="242" ht="12.0" customHeight="1">
      <c r="A242" s="5"/>
      <c r="B242" s="5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</row>
    <row r="243" ht="12.0" customHeight="1">
      <c r="A243" s="5"/>
      <c r="B243" s="5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</row>
    <row r="244" ht="12.0" customHeight="1">
      <c r="A244" s="5"/>
      <c r="B244" s="5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</row>
    <row r="245" ht="12.0" customHeight="1">
      <c r="A245" s="5"/>
      <c r="B245" s="5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</row>
    <row r="246" ht="12.0" customHeight="1">
      <c r="A246" s="5"/>
      <c r="B246" s="5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</row>
    <row r="247" ht="12.0" customHeight="1">
      <c r="A247" s="5"/>
      <c r="B247" s="5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</row>
    <row r="248" ht="12.0" customHeight="1">
      <c r="A248" s="5"/>
      <c r="B248" s="5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7:D7"/>
    <mergeCell ref="E7:G7"/>
    <mergeCell ref="A9:I9"/>
  </mergeCells>
  <printOptions horizontalCentered="1" verticalCentered="1"/>
  <pageMargins bottom="0.3937007874015748" footer="0.0" header="0.0" left="0.3937007874015748" right="0.3937007874015748" top="0.3937007874015748"/>
  <pageSetup paperSize="9" scale="90" orientation="portrait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9.38"/>
    <col customWidth="1" min="2" max="2" width="5.63"/>
    <col customWidth="1" min="3" max="3" width="24.0"/>
    <col customWidth="1" min="4" max="4" width="5.63"/>
    <col customWidth="1" min="5" max="5" width="23.88"/>
    <col customWidth="1" min="6" max="6" width="5.63"/>
    <col customWidth="1" min="7" max="7" width="25.0"/>
    <col customWidth="1" min="8" max="8" width="5.88"/>
    <col customWidth="1" min="9" max="9" width="27.13"/>
    <col customWidth="1" min="10" max="10" width="5.63"/>
    <col customWidth="1" min="11" max="11" width="24.5"/>
  </cols>
  <sheetData>
    <row r="1" ht="68.25" customHeight="1">
      <c r="A1" s="79"/>
    </row>
    <row r="2" ht="75.75" customHeight="1">
      <c r="A2" s="66" t="s">
        <v>85</v>
      </c>
      <c r="B2" s="66"/>
      <c r="C2" s="80" t="str">
        <f>IF(Bilan!B2="","",Bilan!B2)</f>
        <v/>
      </c>
      <c r="D2" s="66"/>
      <c r="E2" s="65" t="str">
        <f>IF(Bilan!D2="","",Bilan!D2)</f>
        <v/>
      </c>
      <c r="F2" s="66"/>
      <c r="G2" s="66" t="s">
        <v>85</v>
      </c>
      <c r="H2" s="64"/>
      <c r="I2" s="80" t="str">
        <f>IF(Bilan!B2="","",Bilan!B2)</f>
        <v/>
      </c>
      <c r="J2" s="81"/>
      <c r="K2" s="65" t="str">
        <f>IF(Bilan!D2="","",Bilan!D2)</f>
        <v/>
      </c>
    </row>
    <row r="3" ht="75.75" customHeight="1">
      <c r="A3" s="66"/>
      <c r="B3" s="66"/>
      <c r="C3" s="80"/>
      <c r="D3" s="66"/>
      <c r="E3" s="65"/>
      <c r="F3" s="66"/>
      <c r="G3" s="66"/>
      <c r="H3" s="64"/>
      <c r="I3" s="65"/>
      <c r="J3" s="81"/>
      <c r="K3" s="65"/>
    </row>
    <row r="4" ht="69.0" customHeight="1">
      <c r="A4" s="79" t="str">
        <f>IF('6èm Dan'!J2="O",'6èm Dan'!A2," ")</f>
        <v> </v>
      </c>
      <c r="C4" s="79" t="str">
        <f>IF('6èm Dan'!J12="O",'6èm Dan'!A12," ")</f>
        <v> </v>
      </c>
      <c r="E4" s="79" t="str">
        <f>IF('6èm Dan'!J22="O",'6èm Dan'!A22," ")</f>
        <v> </v>
      </c>
      <c r="G4" s="79" t="str">
        <f>IF('6èm Dan'!J32="O",'6èm Dan'!A32," ")</f>
        <v> </v>
      </c>
      <c r="I4" s="79" t="str">
        <f>IF('6èm Dan'!J42="O",'6èm Dan'!A42," ")</f>
        <v> </v>
      </c>
    </row>
    <row r="5" ht="69.0" customHeight="1">
      <c r="A5" s="79" t="str">
        <f>IF('6èm Dan'!J3="O",'6èm Dan'!A3," ")</f>
        <v> </v>
      </c>
      <c r="C5" s="79" t="str">
        <f>IF('6èm Dan'!J13="O",'6èm Dan'!A13," ")</f>
        <v> </v>
      </c>
      <c r="E5" s="79" t="str">
        <f>IF('6èm Dan'!J23="O",'6èm Dan'!A23," ")</f>
        <v> </v>
      </c>
      <c r="G5" s="79" t="str">
        <f>IF('6èm Dan'!J33="O",'6èm Dan'!A33," ")</f>
        <v> </v>
      </c>
      <c r="I5" s="79" t="str">
        <f>IF('6èm Dan'!J43="O",'6èm Dan'!A43," ")</f>
        <v> </v>
      </c>
    </row>
    <row r="6" ht="69.0" customHeight="1">
      <c r="A6" s="79" t="str">
        <f>IF('6èm Dan'!J4="O",'6èm Dan'!A4," ")</f>
        <v> </v>
      </c>
      <c r="C6" s="79" t="str">
        <f>IF('6èm Dan'!J14="O",'6èm Dan'!A14," ")</f>
        <v> </v>
      </c>
      <c r="E6" s="79" t="str">
        <f>IF('6èm Dan'!J24="O",'6èm Dan'!A24," ")</f>
        <v> </v>
      </c>
      <c r="G6" s="79" t="str">
        <f>IF('6èm Dan'!J34="O",'6èm Dan'!A34," ")</f>
        <v> </v>
      </c>
      <c r="I6" s="79" t="str">
        <f>IF('6èm Dan'!J44="O",'6èm Dan'!A44," ")</f>
        <v> </v>
      </c>
    </row>
    <row r="7" ht="69.0" customHeight="1">
      <c r="A7" s="79" t="str">
        <f>IF('6èm Dan'!J5="O",'6èm Dan'!A5," ")</f>
        <v> </v>
      </c>
      <c r="C7" s="79" t="str">
        <f>IF('6èm Dan'!J15="O",'6èm Dan'!A15," ")</f>
        <v> </v>
      </c>
      <c r="E7" s="79" t="str">
        <f>IF('6èm Dan'!J25="O",'6èm Dan'!A25," ")</f>
        <v> </v>
      </c>
      <c r="G7" s="79" t="str">
        <f>IF('6èm Dan'!J35="O",'6èm Dan'!A35," ")</f>
        <v> </v>
      </c>
      <c r="I7" s="79" t="str">
        <f>IF('6èm Dan'!J45="O",'6èm Dan'!A45," ")</f>
        <v> </v>
      </c>
    </row>
    <row r="8" ht="69.0" customHeight="1">
      <c r="A8" s="79" t="str">
        <f>IF('6èm Dan'!J6="O",'6èm Dan'!A6," ")</f>
        <v> </v>
      </c>
      <c r="C8" s="79" t="str">
        <f>IF('6èm Dan'!J16="O",'6èm Dan'!A16," ")</f>
        <v> </v>
      </c>
      <c r="E8" s="79" t="str">
        <f>IF('6èm Dan'!J26="O",'6èm Dan'!A26," ")</f>
        <v> </v>
      </c>
      <c r="G8" s="79" t="str">
        <f>IF('6èm Dan'!J36="O",'6èm Dan'!A36," ")</f>
        <v> </v>
      </c>
      <c r="I8" s="79" t="str">
        <f>IF('6èm Dan'!J46="O",'6èm Dan'!A46," ")</f>
        <v> </v>
      </c>
    </row>
    <row r="9" ht="69.0" customHeight="1">
      <c r="A9" s="79" t="str">
        <f>IF('6èm Dan'!J7="O",'6èm Dan'!A7," ")</f>
        <v> </v>
      </c>
      <c r="C9" s="79" t="str">
        <f>IF('6èm Dan'!J17="O",'6èm Dan'!A17," ")</f>
        <v> </v>
      </c>
      <c r="E9" s="79" t="str">
        <f>IF('6èm Dan'!J27="O",'6èm Dan'!A27," ")</f>
        <v> </v>
      </c>
      <c r="G9" s="79" t="str">
        <f>IF('6èm Dan'!J37="O",'6èm Dan'!A37," ")</f>
        <v> </v>
      </c>
      <c r="I9" s="79" t="str">
        <f>IF('6èm Dan'!J47="O",'6èm Dan'!A47," ")</f>
        <v> </v>
      </c>
    </row>
    <row r="10" ht="69.0" customHeight="1">
      <c r="A10" s="79" t="str">
        <f>IF('6èm Dan'!J8="O",'6èm Dan'!A8," ")</f>
        <v> </v>
      </c>
      <c r="C10" s="79" t="str">
        <f>IF('6èm Dan'!J18="O",'6èm Dan'!A18," ")</f>
        <v> </v>
      </c>
      <c r="E10" s="79" t="str">
        <f>IF('6èm Dan'!J28="O",'6èm Dan'!A28," ")</f>
        <v> </v>
      </c>
      <c r="G10" s="79" t="str">
        <f>IF('6èm Dan'!J38="O",'6èm Dan'!A38," ")</f>
        <v> </v>
      </c>
      <c r="I10" s="79" t="str">
        <f>IF('6èm Dan'!J48="O",'6èm Dan'!A48," ")</f>
        <v> </v>
      </c>
    </row>
    <row r="11" ht="69.0" customHeight="1">
      <c r="A11" s="79" t="str">
        <f>IF('6èm Dan'!J9="O",'6èm Dan'!A9," ")</f>
        <v> </v>
      </c>
      <c r="C11" s="79" t="str">
        <f>IF('6èm Dan'!J19="O",'6èm Dan'!A19," ")</f>
        <v> </v>
      </c>
      <c r="E11" s="79" t="str">
        <f>IF('6èm Dan'!J29="O",'6èm Dan'!A29," ")</f>
        <v> </v>
      </c>
      <c r="G11" s="79" t="str">
        <f>IF('6èm Dan'!J39="O",'6èm Dan'!A39," ")</f>
        <v> </v>
      </c>
      <c r="I11" s="79" t="str">
        <f>IF('6èm Dan'!J49="O",'6èm Dan'!A49," ")</f>
        <v> </v>
      </c>
    </row>
    <row r="12" ht="69.0" customHeight="1">
      <c r="A12" s="79" t="str">
        <f>IF('6èm Dan'!J10="O",'6èm Dan'!A10," ")</f>
        <v> </v>
      </c>
      <c r="C12" s="79" t="str">
        <f>IF('6èm Dan'!J20="O",'6èm Dan'!A20," ")</f>
        <v> </v>
      </c>
      <c r="E12" s="79" t="str">
        <f>IF('6èm Dan'!J30="O",'6èm Dan'!A30," ")</f>
        <v> </v>
      </c>
      <c r="G12" s="79" t="str">
        <f>IF('6èm Dan'!J40="O",'6èm Dan'!A40," ")</f>
        <v> </v>
      </c>
      <c r="I12" s="79" t="str">
        <f>IF('6èm Dan'!J50="O",'6èm Dan'!A50," ")</f>
        <v> </v>
      </c>
    </row>
    <row r="13" ht="69.0" customHeight="1">
      <c r="A13" s="79" t="str">
        <f>IF('6èm Dan'!J11="O",'6èm Dan'!A11," ")</f>
        <v> </v>
      </c>
      <c r="C13" s="79" t="str">
        <f>IF('6èm Dan'!J21="O",'6èm Dan'!A21," ")</f>
        <v> </v>
      </c>
      <c r="E13" s="79" t="str">
        <f>IF('6èm Dan'!J31="O",'6èm Dan'!A31," ")</f>
        <v> </v>
      </c>
      <c r="G13" s="79" t="str">
        <f>IF('6èm Dan'!J41="O",'6èm Dan'!A41," ")</f>
        <v> </v>
      </c>
      <c r="I13" s="79" t="str">
        <f>IF('6èm Dan'!J51="O",'6èm Dan'!A51," ")</f>
        <v> </v>
      </c>
    </row>
    <row r="14" ht="15.75" customHeight="1">
      <c r="A14" s="79"/>
    </row>
    <row r="15" ht="15.75" customHeight="1">
      <c r="A15" s="79"/>
    </row>
    <row r="16" ht="15.75" customHeight="1">
      <c r="A16" s="79"/>
    </row>
    <row r="17" ht="15.75" customHeight="1">
      <c r="A17" s="79"/>
    </row>
    <row r="18" ht="15.75" customHeight="1">
      <c r="A18" s="79"/>
    </row>
    <row r="19" ht="15.75" customHeight="1">
      <c r="A19" s="79"/>
    </row>
    <row r="20" ht="15.75" customHeight="1">
      <c r="A20" s="79"/>
    </row>
    <row r="21" ht="15.75" customHeight="1">
      <c r="A21" s="79"/>
    </row>
    <row r="22" ht="15.75" customHeight="1">
      <c r="A22" s="79"/>
    </row>
    <row r="23" ht="15.75" customHeight="1">
      <c r="A23" s="79"/>
    </row>
    <row r="24" ht="15.75" customHeight="1">
      <c r="A24" s="79"/>
    </row>
    <row r="25" ht="15.75" customHeight="1">
      <c r="A25" s="79"/>
    </row>
    <row r="26" ht="15.75" customHeight="1">
      <c r="A26" s="79"/>
    </row>
    <row r="27" ht="15.75" customHeight="1">
      <c r="A27" s="79"/>
    </row>
    <row r="28" ht="15.75" customHeight="1">
      <c r="A28" s="79"/>
    </row>
    <row r="29" ht="15.75" customHeight="1">
      <c r="A29" s="79"/>
    </row>
    <row r="30" ht="15.75" customHeight="1">
      <c r="A30" s="79"/>
    </row>
    <row r="31" ht="15.75" customHeight="1">
      <c r="A31" s="79"/>
    </row>
    <row r="32" ht="15.75" customHeight="1">
      <c r="A32" s="79"/>
    </row>
    <row r="33" ht="15.75" customHeight="1">
      <c r="A33" s="79"/>
    </row>
    <row r="34" ht="15.75" customHeight="1">
      <c r="A34" s="79"/>
    </row>
    <row r="35" ht="15.75" customHeight="1">
      <c r="A35" s="79"/>
    </row>
    <row r="36" ht="15.75" customHeight="1">
      <c r="A36" s="79"/>
    </row>
    <row r="37" ht="15.75" customHeight="1">
      <c r="A37" s="79"/>
    </row>
    <row r="38" ht="15.75" customHeight="1">
      <c r="A38" s="79"/>
    </row>
    <row r="39" ht="15.75" customHeight="1">
      <c r="A39" s="79"/>
    </row>
    <row r="40" ht="15.75" customHeight="1">
      <c r="A40" s="79"/>
    </row>
    <row r="41" ht="15.75" customHeight="1">
      <c r="A41" s="79"/>
    </row>
    <row r="42" ht="15.75" customHeight="1">
      <c r="A42" s="79"/>
    </row>
    <row r="43" ht="15.75" customHeight="1">
      <c r="A43" s="79"/>
    </row>
    <row r="44" ht="15.75" customHeight="1">
      <c r="A44" s="79"/>
    </row>
    <row r="45" ht="15.75" customHeight="1">
      <c r="A45" s="79"/>
    </row>
    <row r="46" ht="15.75" customHeight="1">
      <c r="A46" s="79"/>
    </row>
    <row r="47" ht="15.75" customHeight="1">
      <c r="A47" s="79"/>
    </row>
    <row r="48" ht="15.75" customHeight="1">
      <c r="A48" s="79"/>
    </row>
    <row r="49" ht="15.75" customHeight="1">
      <c r="A49" s="79"/>
    </row>
    <row r="50" ht="15.75" customHeight="1">
      <c r="A50" s="79"/>
    </row>
    <row r="51" ht="15.75" customHeight="1">
      <c r="A51" s="79"/>
    </row>
    <row r="52" ht="15.75" customHeight="1">
      <c r="A52" s="79"/>
    </row>
    <row r="53" ht="15.75" customHeight="1">
      <c r="A53" s="79"/>
    </row>
    <row r="54" ht="15.75" customHeight="1">
      <c r="A54" s="79"/>
    </row>
    <row r="55" ht="15.75" customHeight="1">
      <c r="A55" s="79"/>
    </row>
    <row r="56" ht="15.75" customHeight="1">
      <c r="A56" s="79"/>
    </row>
    <row r="57" ht="15.75" customHeight="1">
      <c r="A57" s="79"/>
    </row>
    <row r="58" ht="15.75" customHeight="1">
      <c r="A58" s="79"/>
    </row>
    <row r="59" ht="15.75" customHeight="1">
      <c r="A59" s="79"/>
    </row>
    <row r="60" ht="15.75" customHeight="1">
      <c r="A60" s="79"/>
    </row>
    <row r="61" ht="15.75" customHeight="1">
      <c r="A61" s="79"/>
    </row>
    <row r="62" ht="15.75" customHeight="1">
      <c r="A62" s="79"/>
    </row>
    <row r="63" ht="15.75" customHeight="1">
      <c r="A63" s="79"/>
    </row>
    <row r="64" ht="15.75" customHeight="1">
      <c r="A64" s="79"/>
    </row>
    <row r="65" ht="15.75" customHeight="1">
      <c r="A65" s="79"/>
    </row>
    <row r="66" ht="75.75" customHeight="1">
      <c r="A66" s="79"/>
    </row>
    <row r="67" ht="75.75" customHeight="1">
      <c r="A67" s="79"/>
    </row>
    <row r="68" ht="75.75" customHeight="1">
      <c r="A68" s="79"/>
    </row>
    <row r="69" ht="75.75" customHeight="1">
      <c r="A69" s="79"/>
    </row>
    <row r="70" ht="75.75" customHeight="1">
      <c r="A70" s="79"/>
    </row>
    <row r="71" ht="75.75" customHeight="1">
      <c r="A71" s="79"/>
    </row>
    <row r="72" ht="75.75" customHeight="1">
      <c r="A72" s="79"/>
    </row>
    <row r="73" ht="75.75" customHeight="1">
      <c r="A73" s="79"/>
    </row>
    <row r="74" ht="75.75" customHeight="1">
      <c r="A74" s="79"/>
    </row>
    <row r="75" ht="75.75" customHeight="1">
      <c r="A75" s="79"/>
    </row>
    <row r="76" ht="75.75" customHeight="1">
      <c r="A76" s="79"/>
    </row>
    <row r="77" ht="75.75" customHeight="1">
      <c r="A77" s="79"/>
    </row>
    <row r="78" ht="75.75" customHeight="1">
      <c r="A78" s="79"/>
    </row>
    <row r="79" ht="75.75" customHeight="1">
      <c r="A79" s="79"/>
    </row>
    <row r="80" ht="75.75" customHeight="1">
      <c r="A80" s="79"/>
    </row>
    <row r="81" ht="75.75" customHeight="1">
      <c r="A81" s="79"/>
    </row>
    <row r="82" ht="75.75" customHeight="1">
      <c r="A82" s="79"/>
    </row>
    <row r="83" ht="75.75" customHeight="1">
      <c r="A83" s="79"/>
    </row>
    <row r="84" ht="75.75" customHeight="1">
      <c r="A84" s="79"/>
    </row>
    <row r="85" ht="75.75" customHeight="1">
      <c r="A85" s="79"/>
    </row>
    <row r="86" ht="75.75" customHeight="1">
      <c r="A86" s="79"/>
    </row>
    <row r="87" ht="75.75" customHeight="1">
      <c r="A87" s="79"/>
    </row>
    <row r="88" ht="75.75" customHeight="1">
      <c r="A88" s="79"/>
    </row>
    <row r="89" ht="75.75" customHeight="1">
      <c r="A89" s="79"/>
    </row>
    <row r="90" ht="75.75" customHeight="1">
      <c r="A90" s="79"/>
    </row>
    <row r="91" ht="75.75" customHeight="1">
      <c r="A91" s="79"/>
    </row>
    <row r="92" ht="75.75" customHeight="1">
      <c r="A92" s="79"/>
    </row>
    <row r="93" ht="75.75" customHeight="1">
      <c r="A93" s="79"/>
    </row>
    <row r="94" ht="75.75" customHeight="1">
      <c r="A94" s="79"/>
    </row>
    <row r="95" ht="75.75" customHeight="1">
      <c r="A95" s="79"/>
    </row>
    <row r="96" ht="75.75" customHeight="1">
      <c r="A96" s="79"/>
    </row>
    <row r="97" ht="75.75" customHeight="1">
      <c r="A97" s="79"/>
    </row>
    <row r="98" ht="75.75" customHeight="1">
      <c r="A98" s="79"/>
    </row>
    <row r="99" ht="75.75" customHeight="1">
      <c r="A99" s="79"/>
    </row>
    <row r="100" ht="75.75" customHeight="1">
      <c r="A100" s="79"/>
    </row>
    <row r="101" ht="75.75" customHeight="1">
      <c r="A101" s="79"/>
    </row>
    <row r="102" ht="75.75" customHeight="1">
      <c r="A102" s="79"/>
    </row>
    <row r="103" ht="75.75" customHeight="1">
      <c r="A103" s="79"/>
    </row>
    <row r="104" ht="75.75" customHeight="1">
      <c r="A104" s="79"/>
    </row>
    <row r="105" ht="75.75" customHeight="1">
      <c r="A105" s="79"/>
    </row>
    <row r="106" ht="75.75" customHeight="1">
      <c r="A106" s="79"/>
    </row>
    <row r="107" ht="75.75" customHeight="1">
      <c r="A107" s="79"/>
    </row>
    <row r="108" ht="75.75" customHeight="1">
      <c r="A108" s="79"/>
    </row>
    <row r="109" ht="75.75" customHeight="1">
      <c r="A109" s="79"/>
    </row>
    <row r="110" ht="75.75" customHeight="1">
      <c r="A110" s="79"/>
    </row>
    <row r="111" ht="75.75" customHeight="1">
      <c r="A111" s="79"/>
    </row>
    <row r="112" ht="75.75" customHeight="1">
      <c r="A112" s="79"/>
    </row>
    <row r="113" ht="75.75" customHeight="1">
      <c r="A113" s="79"/>
    </row>
    <row r="114" ht="75.75" customHeight="1">
      <c r="A114" s="79"/>
    </row>
    <row r="115" ht="75.75" customHeight="1">
      <c r="A115" s="79"/>
    </row>
    <row r="116" ht="75.75" customHeight="1">
      <c r="A116" s="79"/>
    </row>
    <row r="117" ht="75.75" customHeight="1">
      <c r="A117" s="79"/>
    </row>
    <row r="118" ht="75.75" customHeight="1">
      <c r="A118" s="79"/>
    </row>
    <row r="119" ht="75.75" customHeight="1">
      <c r="A119" s="79"/>
    </row>
    <row r="120" ht="75.75" customHeight="1">
      <c r="A120" s="79"/>
    </row>
    <row r="121" ht="75.75" customHeight="1">
      <c r="A121" s="79"/>
    </row>
    <row r="122" ht="75.75" customHeight="1">
      <c r="A122" s="79"/>
    </row>
    <row r="123" ht="75.75" customHeight="1">
      <c r="A123" s="79"/>
    </row>
    <row r="124" ht="75.75" customHeight="1">
      <c r="A124" s="79"/>
    </row>
    <row r="125" ht="75.75" customHeight="1">
      <c r="A125" s="79"/>
    </row>
    <row r="126" ht="75.75" customHeight="1">
      <c r="A126" s="79"/>
    </row>
    <row r="127" ht="75.75" customHeight="1">
      <c r="A127" s="79"/>
    </row>
    <row r="128" ht="75.75" customHeight="1">
      <c r="A128" s="79"/>
    </row>
    <row r="129" ht="75.75" customHeight="1">
      <c r="A129" s="79"/>
    </row>
    <row r="130" ht="75.75" customHeight="1">
      <c r="A130" s="79"/>
    </row>
    <row r="131" ht="75.75" customHeight="1">
      <c r="A131" s="79"/>
    </row>
    <row r="132" ht="75.75" customHeight="1">
      <c r="A132" s="79"/>
    </row>
    <row r="133" ht="75.75" customHeight="1">
      <c r="A133" s="79"/>
    </row>
    <row r="134" ht="75.75" customHeight="1">
      <c r="A134" s="79"/>
    </row>
    <row r="135" ht="75.75" customHeight="1">
      <c r="A135" s="79"/>
    </row>
    <row r="136" ht="75.75" customHeight="1">
      <c r="A136" s="79"/>
    </row>
    <row r="137" ht="75.75" customHeight="1">
      <c r="A137" s="79"/>
    </row>
    <row r="138" ht="75.75" customHeight="1">
      <c r="A138" s="79"/>
    </row>
    <row r="139" ht="75.75" customHeight="1">
      <c r="A139" s="79"/>
    </row>
    <row r="140" ht="75.75" customHeight="1">
      <c r="A140" s="79"/>
    </row>
    <row r="141" ht="75.75" customHeight="1">
      <c r="A141" s="79"/>
    </row>
    <row r="142" ht="75.75" customHeight="1">
      <c r="A142" s="79"/>
    </row>
    <row r="143" ht="75.75" customHeight="1">
      <c r="A143" s="79"/>
    </row>
    <row r="144" ht="75.75" customHeight="1">
      <c r="A144" s="79"/>
    </row>
    <row r="145" ht="75.75" customHeight="1">
      <c r="A145" s="79"/>
    </row>
    <row r="146" ht="75.75" customHeight="1">
      <c r="A146" s="79"/>
    </row>
    <row r="147" ht="75.75" customHeight="1">
      <c r="A147" s="79"/>
    </row>
    <row r="148" ht="75.75" customHeight="1">
      <c r="A148" s="79"/>
    </row>
    <row r="149" ht="75.75" customHeight="1">
      <c r="A149" s="79"/>
    </row>
    <row r="150" ht="75.75" customHeight="1">
      <c r="A150" s="79"/>
    </row>
    <row r="151" ht="75.75" customHeight="1">
      <c r="A151" s="79"/>
    </row>
    <row r="152" ht="75.75" customHeight="1">
      <c r="A152" s="79"/>
    </row>
    <row r="153" ht="75.75" customHeight="1">
      <c r="A153" s="79"/>
    </row>
    <row r="154" ht="75.75" customHeight="1">
      <c r="A154" s="79"/>
    </row>
    <row r="155" ht="75.75" customHeight="1">
      <c r="A155" s="79"/>
    </row>
    <row r="156" ht="75.75" customHeight="1">
      <c r="A156" s="79"/>
    </row>
    <row r="157" ht="75.75" customHeight="1">
      <c r="A157" s="79"/>
    </row>
    <row r="158" ht="75.75" customHeight="1">
      <c r="A158" s="79"/>
    </row>
    <row r="159" ht="75.75" customHeight="1">
      <c r="A159" s="79"/>
    </row>
    <row r="160" ht="75.75" customHeight="1">
      <c r="A160" s="79"/>
    </row>
    <row r="161" ht="75.75" customHeight="1">
      <c r="A161" s="79"/>
    </row>
    <row r="162" ht="75.75" customHeight="1">
      <c r="A162" s="79"/>
    </row>
    <row r="163" ht="75.75" customHeight="1">
      <c r="A163" s="79"/>
    </row>
    <row r="164" ht="75.75" customHeight="1">
      <c r="A164" s="79"/>
    </row>
    <row r="165" ht="75.75" customHeight="1">
      <c r="A165" s="79"/>
    </row>
    <row r="166" ht="75.75" customHeight="1">
      <c r="A166" s="79"/>
    </row>
    <row r="167" ht="75.75" customHeight="1">
      <c r="A167" s="79"/>
    </row>
    <row r="168" ht="75.75" customHeight="1">
      <c r="A168" s="79"/>
    </row>
    <row r="169" ht="75.75" customHeight="1">
      <c r="A169" s="79"/>
    </row>
    <row r="170" ht="75.75" customHeight="1">
      <c r="A170" s="79"/>
    </row>
    <row r="171" ht="75.75" customHeight="1">
      <c r="A171" s="79"/>
    </row>
    <row r="172" ht="75.75" customHeight="1">
      <c r="A172" s="79"/>
    </row>
    <row r="173" ht="75.75" customHeight="1">
      <c r="A173" s="79"/>
    </row>
    <row r="174" ht="75.75" customHeight="1">
      <c r="A174" s="79"/>
    </row>
    <row r="175" ht="75.75" customHeight="1">
      <c r="A175" s="79"/>
    </row>
    <row r="176" ht="75.75" customHeight="1">
      <c r="A176" s="79"/>
    </row>
    <row r="177" ht="75.75" customHeight="1">
      <c r="A177" s="79"/>
    </row>
    <row r="178" ht="75.75" customHeight="1">
      <c r="A178" s="79"/>
    </row>
    <row r="179" ht="75.75" customHeight="1">
      <c r="A179" s="79"/>
    </row>
    <row r="180" ht="75.75" customHeight="1">
      <c r="A180" s="79"/>
    </row>
    <row r="181" ht="75.75" customHeight="1">
      <c r="A181" s="79"/>
    </row>
    <row r="182" ht="75.75" customHeight="1">
      <c r="A182" s="79"/>
    </row>
    <row r="183" ht="75.75" customHeight="1">
      <c r="A183" s="79"/>
    </row>
    <row r="184" ht="75.75" customHeight="1">
      <c r="A184" s="79"/>
    </row>
    <row r="185" ht="75.75" customHeight="1">
      <c r="A185" s="79"/>
    </row>
    <row r="186" ht="75.75" customHeight="1">
      <c r="A186" s="79"/>
    </row>
    <row r="187" ht="75.75" customHeight="1">
      <c r="A187" s="79"/>
    </row>
    <row r="188" ht="75.75" customHeight="1">
      <c r="A188" s="79"/>
    </row>
    <row r="189" ht="75.75" customHeight="1">
      <c r="A189" s="79"/>
    </row>
    <row r="190" ht="75.75" customHeight="1">
      <c r="A190" s="79"/>
    </row>
    <row r="191" ht="75.75" customHeight="1">
      <c r="A191" s="79"/>
    </row>
    <row r="192" ht="75.75" customHeight="1">
      <c r="A192" s="79"/>
    </row>
    <row r="193" ht="75.75" customHeight="1">
      <c r="A193" s="79"/>
    </row>
    <row r="194" ht="75.75" customHeight="1">
      <c r="A194" s="79"/>
    </row>
    <row r="195" ht="75.75" customHeight="1">
      <c r="A195" s="79"/>
    </row>
    <row r="196" ht="75.75" customHeight="1">
      <c r="A196" s="79"/>
    </row>
    <row r="197" ht="75.75" customHeight="1">
      <c r="A197" s="79"/>
    </row>
    <row r="198" ht="75.75" customHeight="1">
      <c r="A198" s="79"/>
    </row>
    <row r="199" ht="75.75" customHeight="1">
      <c r="A199" s="79"/>
    </row>
    <row r="200" ht="75.75" customHeight="1">
      <c r="A200" s="79"/>
    </row>
    <row r="201" ht="75.75" customHeight="1">
      <c r="A201" s="79"/>
    </row>
    <row r="202" ht="75.75" customHeight="1">
      <c r="A202" s="79"/>
    </row>
    <row r="203" ht="75.75" customHeight="1">
      <c r="A203" s="79"/>
    </row>
    <row r="204" ht="75.75" customHeight="1">
      <c r="A204" s="79"/>
    </row>
    <row r="205" ht="75.75" customHeight="1">
      <c r="A205" s="79"/>
    </row>
    <row r="206" ht="75.75" customHeight="1">
      <c r="A206" s="79"/>
    </row>
    <row r="207" ht="75.75" customHeight="1">
      <c r="A207" s="79"/>
    </row>
    <row r="208" ht="75.75" customHeight="1">
      <c r="A208" s="79"/>
    </row>
    <row r="209" ht="75.75" customHeight="1">
      <c r="A209" s="79"/>
    </row>
    <row r="210" ht="75.75" customHeight="1">
      <c r="A210" s="79"/>
    </row>
    <row r="211" ht="75.75" customHeight="1">
      <c r="A211" s="79"/>
    </row>
    <row r="212" ht="75.75" customHeight="1">
      <c r="A212" s="79"/>
    </row>
    <row r="213" ht="75.75" customHeight="1">
      <c r="A213" s="79"/>
    </row>
    <row r="214" ht="75.75" customHeight="1">
      <c r="A214" s="79"/>
    </row>
    <row r="215" ht="75.75" customHeight="1">
      <c r="A215" s="79"/>
    </row>
    <row r="216" ht="75.75" customHeight="1">
      <c r="A216" s="79"/>
    </row>
    <row r="217" ht="75.75" customHeight="1">
      <c r="A217" s="79"/>
    </row>
    <row r="218" ht="75.75" customHeight="1">
      <c r="A218" s="79"/>
    </row>
    <row r="219" ht="75.75" customHeight="1">
      <c r="A219" s="79"/>
    </row>
    <row r="220" ht="75.75" customHeight="1">
      <c r="A220" s="7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15748031496062992" footer="0.0" header="0.0" left="0.11811023622047245" right="0.11811023622047245" top="0.15748031496062992"/>
  <pageSetup paperSize="9" orientation="portrait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1" max="1" width="4.0"/>
    <col customWidth="1" min="2" max="2" width="25.63"/>
    <col customWidth="1" min="3" max="4" width="17.63"/>
    <col customWidth="1" min="5" max="6" width="11.63"/>
    <col customWidth="1" min="7" max="7" width="16.13"/>
    <col customWidth="1" min="8" max="8" width="17.88"/>
    <col customWidth="1" min="9" max="9" width="10.63"/>
    <col customWidth="1" min="10" max="10" width="8.38"/>
    <col customWidth="1" min="11" max="11" width="10.63"/>
    <col customWidth="1" min="12" max="12" width="1.88"/>
    <col customWidth="1" min="13" max="18" width="6.5"/>
    <col customWidth="1" min="19" max="19" width="10.38"/>
    <col customWidth="1" min="20" max="20" width="5.13"/>
    <col customWidth="1" min="21" max="21" width="10.38"/>
    <col customWidth="1" min="22" max="22" width="3.88"/>
    <col customWidth="1" min="23" max="25" width="6.38"/>
    <col customWidth="1" min="26" max="26" width="7.5"/>
    <col customWidth="1" min="27" max="29" width="10.63"/>
  </cols>
  <sheetData>
    <row r="1" ht="34.5" customHeight="1">
      <c r="A1" s="99" t="s">
        <v>58</v>
      </c>
      <c r="B1" s="99" t="s">
        <v>59</v>
      </c>
      <c r="C1" s="99" t="s">
        <v>60</v>
      </c>
      <c r="D1" s="99" t="s">
        <v>62</v>
      </c>
      <c r="E1" s="92" t="s">
        <v>64</v>
      </c>
      <c r="F1" s="92" t="s">
        <v>65</v>
      </c>
      <c r="G1" s="92" t="s">
        <v>110</v>
      </c>
      <c r="H1" s="93" t="s">
        <v>109</v>
      </c>
      <c r="I1" s="99" t="s">
        <v>67</v>
      </c>
      <c r="J1" s="99" t="s">
        <v>68</v>
      </c>
      <c r="K1" s="99" t="s">
        <v>69</v>
      </c>
      <c r="L1" s="42"/>
      <c r="M1" s="99" t="s">
        <v>70</v>
      </c>
      <c r="N1" s="99" t="s">
        <v>71</v>
      </c>
      <c r="O1" s="99" t="s">
        <v>72</v>
      </c>
      <c r="P1" s="99" t="s">
        <v>73</v>
      </c>
      <c r="Q1" s="99" t="s">
        <v>74</v>
      </c>
      <c r="R1" s="99" t="s">
        <v>104</v>
      </c>
      <c r="S1" s="99" t="s">
        <v>75</v>
      </c>
      <c r="T1" s="99" t="s">
        <v>76</v>
      </c>
      <c r="U1" s="99" t="s">
        <v>77</v>
      </c>
      <c r="V1" s="100"/>
      <c r="W1" s="23" t="s">
        <v>78</v>
      </c>
      <c r="X1" s="23" t="s">
        <v>79</v>
      </c>
      <c r="Y1" s="23" t="s">
        <v>80</v>
      </c>
      <c r="Z1" s="23" t="s">
        <v>81</v>
      </c>
      <c r="AA1" s="42"/>
      <c r="AB1" s="42" t="s">
        <v>82</v>
      </c>
      <c r="AC1" s="42" t="s">
        <v>83</v>
      </c>
    </row>
    <row r="2" ht="19.5" customHeight="1">
      <c r="A2" s="94">
        <v>701.0</v>
      </c>
      <c r="B2" s="94"/>
      <c r="C2" s="94"/>
      <c r="D2" s="94"/>
      <c r="E2" s="95"/>
      <c r="F2" s="95"/>
      <c r="G2" s="95"/>
      <c r="H2" s="97"/>
      <c r="I2" s="94"/>
      <c r="J2" s="85" t="str">
        <f t="shared" ref="J2:J51" si="1">(U2)</f>
        <v/>
      </c>
      <c r="K2" s="94"/>
      <c r="L2" s="84"/>
      <c r="M2" s="94" t="s">
        <v>84</v>
      </c>
      <c r="N2" s="94" t="s">
        <v>84</v>
      </c>
      <c r="O2" s="94" t="s">
        <v>84</v>
      </c>
      <c r="P2" s="94" t="s">
        <v>84</v>
      </c>
      <c r="Q2" s="94" t="s">
        <v>84</v>
      </c>
      <c r="R2" s="94" t="s">
        <v>84</v>
      </c>
      <c r="S2" s="85" t="str">
        <f t="shared" ref="S2:S51" si="2">IF(AND(X2&gt;=4),"O",IF(AND(Y2&gt;=3),"N",IF(AND(X2=3,Y2=2),"O",IF(AND(X2&lt;=4,Y2&lt;=3),"I"))))</f>
        <v>N</v>
      </c>
      <c r="T2" s="94"/>
      <c r="U2" s="85" t="str">
        <f t="shared" ref="U2:U51" si="3">IF(T2="","",T2)</f>
        <v/>
      </c>
      <c r="V2" s="44"/>
      <c r="W2" s="85">
        <f t="shared" ref="W2:W51" si="4">COUNTA(M2:R2)</f>
        <v>6</v>
      </c>
      <c r="X2" s="85">
        <f t="shared" ref="X2:X51" si="5">COUNTIF(M2:R2,"O")</f>
        <v>0</v>
      </c>
      <c r="Y2" s="85">
        <f t="shared" ref="Y2:Y51" si="6">COUNTIF(M2:R2,"N")</f>
        <v>6</v>
      </c>
      <c r="Z2" s="85">
        <f t="shared" ref="Z2:Z51" si="7">COUNTIF(M2:R2,"I")</f>
        <v>0</v>
      </c>
      <c r="AB2" s="86">
        <f t="shared" ref="AB2:AB51" si="8">(W2+1)/2</f>
        <v>3.5</v>
      </c>
      <c r="AC2" s="86">
        <f t="shared" ref="AC2:AC51" si="9">(W2-1)/2</f>
        <v>2.5</v>
      </c>
    </row>
    <row r="3" ht="19.5" customHeight="1">
      <c r="A3" s="94">
        <v>702.0</v>
      </c>
      <c r="B3" s="94"/>
      <c r="C3" s="94"/>
      <c r="D3" s="94"/>
      <c r="E3" s="95"/>
      <c r="F3" s="95"/>
      <c r="G3" s="95"/>
      <c r="H3" s="97"/>
      <c r="I3" s="94"/>
      <c r="J3" s="85" t="str">
        <f t="shared" si="1"/>
        <v/>
      </c>
      <c r="K3" s="94"/>
      <c r="L3" s="84"/>
      <c r="M3" s="94" t="s">
        <v>84</v>
      </c>
      <c r="N3" s="94" t="s">
        <v>84</v>
      </c>
      <c r="O3" s="94" t="s">
        <v>84</v>
      </c>
      <c r="P3" s="94" t="s">
        <v>84</v>
      </c>
      <c r="Q3" s="94" t="s">
        <v>84</v>
      </c>
      <c r="R3" s="94" t="s">
        <v>84</v>
      </c>
      <c r="S3" s="85" t="str">
        <f t="shared" si="2"/>
        <v>N</v>
      </c>
      <c r="T3" s="94"/>
      <c r="U3" s="85" t="str">
        <f t="shared" si="3"/>
        <v/>
      </c>
      <c r="V3" s="44"/>
      <c r="W3" s="85">
        <f t="shared" si="4"/>
        <v>6</v>
      </c>
      <c r="X3" s="85">
        <f t="shared" si="5"/>
        <v>0</v>
      </c>
      <c r="Y3" s="85">
        <f t="shared" si="6"/>
        <v>6</v>
      </c>
      <c r="Z3" s="85">
        <f t="shared" si="7"/>
        <v>0</v>
      </c>
      <c r="AB3" s="86">
        <f t="shared" si="8"/>
        <v>3.5</v>
      </c>
      <c r="AC3" s="86">
        <f t="shared" si="9"/>
        <v>2.5</v>
      </c>
    </row>
    <row r="4" ht="19.5" customHeight="1">
      <c r="A4" s="94">
        <v>703.0</v>
      </c>
      <c r="B4" s="94"/>
      <c r="C4" s="94"/>
      <c r="D4" s="94"/>
      <c r="E4" s="95"/>
      <c r="F4" s="95"/>
      <c r="G4" s="95"/>
      <c r="H4" s="97"/>
      <c r="I4" s="94"/>
      <c r="J4" s="85" t="str">
        <f t="shared" si="1"/>
        <v/>
      </c>
      <c r="K4" s="94"/>
      <c r="L4" s="84"/>
      <c r="M4" s="94" t="s">
        <v>84</v>
      </c>
      <c r="N4" s="94" t="s">
        <v>84</v>
      </c>
      <c r="O4" s="94" t="s">
        <v>84</v>
      </c>
      <c r="P4" s="94" t="s">
        <v>84</v>
      </c>
      <c r="Q4" s="94" t="s">
        <v>84</v>
      </c>
      <c r="R4" s="94" t="s">
        <v>84</v>
      </c>
      <c r="S4" s="85" t="str">
        <f t="shared" si="2"/>
        <v>N</v>
      </c>
      <c r="T4" s="94"/>
      <c r="U4" s="85" t="str">
        <f t="shared" si="3"/>
        <v/>
      </c>
      <c r="V4" s="44"/>
      <c r="W4" s="85">
        <f t="shared" si="4"/>
        <v>6</v>
      </c>
      <c r="X4" s="85">
        <f t="shared" si="5"/>
        <v>0</v>
      </c>
      <c r="Y4" s="85">
        <f t="shared" si="6"/>
        <v>6</v>
      </c>
      <c r="Z4" s="85">
        <f t="shared" si="7"/>
        <v>0</v>
      </c>
      <c r="AB4" s="86">
        <f t="shared" si="8"/>
        <v>3.5</v>
      </c>
      <c r="AC4" s="86">
        <f t="shared" si="9"/>
        <v>2.5</v>
      </c>
    </row>
    <row r="5" ht="19.5" customHeight="1">
      <c r="A5" s="94">
        <v>704.0</v>
      </c>
      <c r="B5" s="94"/>
      <c r="C5" s="94"/>
      <c r="D5" s="94"/>
      <c r="E5" s="95"/>
      <c r="F5" s="95"/>
      <c r="G5" s="95"/>
      <c r="H5" s="97"/>
      <c r="I5" s="94"/>
      <c r="J5" s="85" t="str">
        <f t="shared" si="1"/>
        <v/>
      </c>
      <c r="K5" s="94"/>
      <c r="L5" s="84"/>
      <c r="M5" s="94" t="s">
        <v>84</v>
      </c>
      <c r="N5" s="94" t="s">
        <v>84</v>
      </c>
      <c r="O5" s="94" t="s">
        <v>84</v>
      </c>
      <c r="P5" s="94" t="s">
        <v>84</v>
      </c>
      <c r="Q5" s="94" t="s">
        <v>84</v>
      </c>
      <c r="R5" s="94" t="s">
        <v>84</v>
      </c>
      <c r="S5" s="85" t="str">
        <f t="shared" si="2"/>
        <v>N</v>
      </c>
      <c r="T5" s="94"/>
      <c r="U5" s="85" t="str">
        <f t="shared" si="3"/>
        <v/>
      </c>
      <c r="V5" s="44"/>
      <c r="W5" s="85">
        <f t="shared" si="4"/>
        <v>6</v>
      </c>
      <c r="X5" s="85">
        <f t="shared" si="5"/>
        <v>0</v>
      </c>
      <c r="Y5" s="85">
        <f t="shared" si="6"/>
        <v>6</v>
      </c>
      <c r="Z5" s="85">
        <f t="shared" si="7"/>
        <v>0</v>
      </c>
      <c r="AB5" s="86">
        <f t="shared" si="8"/>
        <v>3.5</v>
      </c>
      <c r="AC5" s="86">
        <f t="shared" si="9"/>
        <v>2.5</v>
      </c>
    </row>
    <row r="6" ht="19.5" customHeight="1">
      <c r="A6" s="94">
        <v>705.0</v>
      </c>
      <c r="B6" s="94"/>
      <c r="C6" s="94"/>
      <c r="D6" s="94"/>
      <c r="E6" s="95"/>
      <c r="F6" s="95"/>
      <c r="G6" s="95"/>
      <c r="H6" s="97"/>
      <c r="I6" s="94"/>
      <c r="J6" s="85" t="str">
        <f t="shared" si="1"/>
        <v/>
      </c>
      <c r="K6" s="94"/>
      <c r="L6" s="84"/>
      <c r="M6" s="94" t="s">
        <v>84</v>
      </c>
      <c r="N6" s="94" t="s">
        <v>84</v>
      </c>
      <c r="O6" s="94" t="s">
        <v>84</v>
      </c>
      <c r="P6" s="94" t="s">
        <v>84</v>
      </c>
      <c r="Q6" s="94" t="s">
        <v>84</v>
      </c>
      <c r="R6" s="94" t="s">
        <v>84</v>
      </c>
      <c r="S6" s="85" t="str">
        <f t="shared" si="2"/>
        <v>N</v>
      </c>
      <c r="T6" s="94"/>
      <c r="U6" s="85" t="str">
        <f t="shared" si="3"/>
        <v/>
      </c>
      <c r="V6" s="44"/>
      <c r="W6" s="85">
        <f t="shared" si="4"/>
        <v>6</v>
      </c>
      <c r="X6" s="85">
        <f t="shared" si="5"/>
        <v>0</v>
      </c>
      <c r="Y6" s="85">
        <f t="shared" si="6"/>
        <v>6</v>
      </c>
      <c r="Z6" s="85">
        <f t="shared" si="7"/>
        <v>0</v>
      </c>
      <c r="AB6" s="86">
        <f t="shared" si="8"/>
        <v>3.5</v>
      </c>
      <c r="AC6" s="86">
        <f t="shared" si="9"/>
        <v>2.5</v>
      </c>
    </row>
    <row r="7" ht="19.5" customHeight="1">
      <c r="A7" s="94">
        <v>706.0</v>
      </c>
      <c r="B7" s="94"/>
      <c r="C7" s="94"/>
      <c r="D7" s="94"/>
      <c r="E7" s="95"/>
      <c r="F7" s="95"/>
      <c r="G7" s="95"/>
      <c r="H7" s="97"/>
      <c r="I7" s="94"/>
      <c r="J7" s="85" t="str">
        <f t="shared" si="1"/>
        <v/>
      </c>
      <c r="K7" s="94"/>
      <c r="L7" s="84"/>
      <c r="M7" s="94" t="s">
        <v>84</v>
      </c>
      <c r="N7" s="94" t="s">
        <v>84</v>
      </c>
      <c r="O7" s="94" t="s">
        <v>84</v>
      </c>
      <c r="P7" s="94" t="s">
        <v>84</v>
      </c>
      <c r="Q7" s="94" t="s">
        <v>84</v>
      </c>
      <c r="R7" s="94" t="s">
        <v>84</v>
      </c>
      <c r="S7" s="85" t="str">
        <f t="shared" si="2"/>
        <v>N</v>
      </c>
      <c r="T7" s="94"/>
      <c r="U7" s="85" t="str">
        <f t="shared" si="3"/>
        <v/>
      </c>
      <c r="V7" s="44"/>
      <c r="W7" s="85">
        <f t="shared" si="4"/>
        <v>6</v>
      </c>
      <c r="X7" s="85">
        <f t="shared" si="5"/>
        <v>0</v>
      </c>
      <c r="Y7" s="85">
        <f t="shared" si="6"/>
        <v>6</v>
      </c>
      <c r="Z7" s="85">
        <f t="shared" si="7"/>
        <v>0</v>
      </c>
      <c r="AB7" s="86">
        <f t="shared" si="8"/>
        <v>3.5</v>
      </c>
      <c r="AC7" s="86">
        <f t="shared" si="9"/>
        <v>2.5</v>
      </c>
    </row>
    <row r="8" ht="19.5" customHeight="1">
      <c r="A8" s="94">
        <v>707.0</v>
      </c>
      <c r="B8" s="94"/>
      <c r="C8" s="94"/>
      <c r="D8" s="94"/>
      <c r="E8" s="95"/>
      <c r="F8" s="95"/>
      <c r="G8" s="95"/>
      <c r="H8" s="97"/>
      <c r="I8" s="94"/>
      <c r="J8" s="85" t="str">
        <f t="shared" si="1"/>
        <v/>
      </c>
      <c r="K8" s="94"/>
      <c r="L8" s="84"/>
      <c r="M8" s="94" t="s">
        <v>84</v>
      </c>
      <c r="N8" s="94" t="s">
        <v>84</v>
      </c>
      <c r="O8" s="94" t="s">
        <v>84</v>
      </c>
      <c r="P8" s="94" t="s">
        <v>84</v>
      </c>
      <c r="Q8" s="94" t="s">
        <v>84</v>
      </c>
      <c r="R8" s="94" t="s">
        <v>84</v>
      </c>
      <c r="S8" s="85" t="str">
        <f t="shared" si="2"/>
        <v>N</v>
      </c>
      <c r="T8" s="94"/>
      <c r="U8" s="85" t="str">
        <f t="shared" si="3"/>
        <v/>
      </c>
      <c r="V8" s="44"/>
      <c r="W8" s="85">
        <f t="shared" si="4"/>
        <v>6</v>
      </c>
      <c r="X8" s="85">
        <f t="shared" si="5"/>
        <v>0</v>
      </c>
      <c r="Y8" s="85">
        <f t="shared" si="6"/>
        <v>6</v>
      </c>
      <c r="Z8" s="85">
        <f t="shared" si="7"/>
        <v>0</v>
      </c>
      <c r="AB8" s="86">
        <f t="shared" si="8"/>
        <v>3.5</v>
      </c>
      <c r="AC8" s="86">
        <f t="shared" si="9"/>
        <v>2.5</v>
      </c>
    </row>
    <row r="9" ht="19.5" customHeight="1">
      <c r="A9" s="94">
        <v>708.0</v>
      </c>
      <c r="B9" s="94"/>
      <c r="C9" s="94"/>
      <c r="D9" s="94"/>
      <c r="E9" s="95"/>
      <c r="F9" s="95"/>
      <c r="G9" s="95"/>
      <c r="H9" s="97"/>
      <c r="I9" s="94"/>
      <c r="J9" s="85" t="str">
        <f t="shared" si="1"/>
        <v/>
      </c>
      <c r="K9" s="94"/>
      <c r="L9" s="84"/>
      <c r="M9" s="94" t="s">
        <v>84</v>
      </c>
      <c r="N9" s="94" t="s">
        <v>84</v>
      </c>
      <c r="O9" s="94" t="s">
        <v>84</v>
      </c>
      <c r="P9" s="94" t="s">
        <v>84</v>
      </c>
      <c r="Q9" s="94" t="s">
        <v>84</v>
      </c>
      <c r="R9" s="94" t="s">
        <v>84</v>
      </c>
      <c r="S9" s="85" t="str">
        <f t="shared" si="2"/>
        <v>N</v>
      </c>
      <c r="T9" s="94"/>
      <c r="U9" s="85" t="str">
        <f t="shared" si="3"/>
        <v/>
      </c>
      <c r="V9" s="44"/>
      <c r="W9" s="85">
        <f t="shared" si="4"/>
        <v>6</v>
      </c>
      <c r="X9" s="85">
        <f t="shared" si="5"/>
        <v>0</v>
      </c>
      <c r="Y9" s="85">
        <f t="shared" si="6"/>
        <v>6</v>
      </c>
      <c r="Z9" s="85">
        <f t="shared" si="7"/>
        <v>0</v>
      </c>
      <c r="AB9" s="86">
        <f t="shared" si="8"/>
        <v>3.5</v>
      </c>
      <c r="AC9" s="86">
        <f t="shared" si="9"/>
        <v>2.5</v>
      </c>
    </row>
    <row r="10" ht="19.5" customHeight="1">
      <c r="A10" s="94">
        <v>709.0</v>
      </c>
      <c r="B10" s="94"/>
      <c r="C10" s="94"/>
      <c r="D10" s="94"/>
      <c r="E10" s="95"/>
      <c r="F10" s="95"/>
      <c r="G10" s="95"/>
      <c r="H10" s="97"/>
      <c r="I10" s="94"/>
      <c r="J10" s="85" t="str">
        <f t="shared" si="1"/>
        <v/>
      </c>
      <c r="K10" s="94"/>
      <c r="L10" s="84"/>
      <c r="M10" s="94" t="s">
        <v>84</v>
      </c>
      <c r="N10" s="94" t="s">
        <v>84</v>
      </c>
      <c r="O10" s="94" t="s">
        <v>84</v>
      </c>
      <c r="P10" s="94" t="s">
        <v>84</v>
      </c>
      <c r="Q10" s="94" t="s">
        <v>84</v>
      </c>
      <c r="R10" s="94" t="s">
        <v>84</v>
      </c>
      <c r="S10" s="85" t="str">
        <f t="shared" si="2"/>
        <v>N</v>
      </c>
      <c r="T10" s="94"/>
      <c r="U10" s="85" t="str">
        <f t="shared" si="3"/>
        <v/>
      </c>
      <c r="V10" s="44"/>
      <c r="W10" s="85">
        <f t="shared" si="4"/>
        <v>6</v>
      </c>
      <c r="X10" s="85">
        <f t="shared" si="5"/>
        <v>0</v>
      </c>
      <c r="Y10" s="85">
        <f t="shared" si="6"/>
        <v>6</v>
      </c>
      <c r="Z10" s="85">
        <f t="shared" si="7"/>
        <v>0</v>
      </c>
      <c r="AB10" s="86">
        <f t="shared" si="8"/>
        <v>3.5</v>
      </c>
      <c r="AC10" s="86">
        <f t="shared" si="9"/>
        <v>2.5</v>
      </c>
    </row>
    <row r="11" ht="19.5" customHeight="1">
      <c r="A11" s="94">
        <v>710.0</v>
      </c>
      <c r="B11" s="94"/>
      <c r="C11" s="94"/>
      <c r="D11" s="94"/>
      <c r="E11" s="95"/>
      <c r="F11" s="95"/>
      <c r="G11" s="95"/>
      <c r="H11" s="97"/>
      <c r="I11" s="94"/>
      <c r="J11" s="85" t="str">
        <f t="shared" si="1"/>
        <v/>
      </c>
      <c r="K11" s="94"/>
      <c r="L11" s="84"/>
      <c r="M11" s="94" t="s">
        <v>84</v>
      </c>
      <c r="N11" s="94" t="s">
        <v>84</v>
      </c>
      <c r="O11" s="94" t="s">
        <v>84</v>
      </c>
      <c r="P11" s="94" t="s">
        <v>84</v>
      </c>
      <c r="Q11" s="94" t="s">
        <v>84</v>
      </c>
      <c r="R11" s="94" t="s">
        <v>84</v>
      </c>
      <c r="S11" s="85" t="str">
        <f t="shared" si="2"/>
        <v>N</v>
      </c>
      <c r="T11" s="94"/>
      <c r="U11" s="85" t="str">
        <f t="shared" si="3"/>
        <v/>
      </c>
      <c r="V11" s="44"/>
      <c r="W11" s="85">
        <f t="shared" si="4"/>
        <v>6</v>
      </c>
      <c r="X11" s="85">
        <f t="shared" si="5"/>
        <v>0</v>
      </c>
      <c r="Y11" s="85">
        <f t="shared" si="6"/>
        <v>6</v>
      </c>
      <c r="Z11" s="85">
        <f t="shared" si="7"/>
        <v>0</v>
      </c>
      <c r="AB11" s="86">
        <f t="shared" si="8"/>
        <v>3.5</v>
      </c>
      <c r="AC11" s="86">
        <f t="shared" si="9"/>
        <v>2.5</v>
      </c>
    </row>
    <row r="12" ht="19.5" customHeight="1">
      <c r="A12" s="94">
        <v>711.0</v>
      </c>
      <c r="B12" s="94"/>
      <c r="C12" s="94"/>
      <c r="D12" s="94"/>
      <c r="E12" s="95"/>
      <c r="F12" s="95"/>
      <c r="G12" s="95"/>
      <c r="H12" s="97"/>
      <c r="I12" s="94"/>
      <c r="J12" s="85" t="str">
        <f t="shared" si="1"/>
        <v/>
      </c>
      <c r="K12" s="94"/>
      <c r="L12" s="84"/>
      <c r="M12" s="94" t="s">
        <v>84</v>
      </c>
      <c r="N12" s="94" t="s">
        <v>84</v>
      </c>
      <c r="O12" s="94" t="s">
        <v>84</v>
      </c>
      <c r="P12" s="94" t="s">
        <v>84</v>
      </c>
      <c r="Q12" s="94" t="s">
        <v>84</v>
      </c>
      <c r="R12" s="94" t="s">
        <v>84</v>
      </c>
      <c r="S12" s="85" t="str">
        <f t="shared" si="2"/>
        <v>N</v>
      </c>
      <c r="T12" s="94"/>
      <c r="U12" s="85" t="str">
        <f t="shared" si="3"/>
        <v/>
      </c>
      <c r="V12" s="44"/>
      <c r="W12" s="85">
        <f t="shared" si="4"/>
        <v>6</v>
      </c>
      <c r="X12" s="85">
        <f t="shared" si="5"/>
        <v>0</v>
      </c>
      <c r="Y12" s="85">
        <f t="shared" si="6"/>
        <v>6</v>
      </c>
      <c r="Z12" s="85">
        <f t="shared" si="7"/>
        <v>0</v>
      </c>
      <c r="AB12" s="86">
        <f t="shared" si="8"/>
        <v>3.5</v>
      </c>
      <c r="AC12" s="86">
        <f t="shared" si="9"/>
        <v>2.5</v>
      </c>
    </row>
    <row r="13" ht="19.5" customHeight="1">
      <c r="A13" s="94">
        <v>712.0</v>
      </c>
      <c r="B13" s="94"/>
      <c r="C13" s="94"/>
      <c r="D13" s="94"/>
      <c r="E13" s="95"/>
      <c r="F13" s="95"/>
      <c r="G13" s="95"/>
      <c r="H13" s="97"/>
      <c r="I13" s="94"/>
      <c r="J13" s="85" t="str">
        <f t="shared" si="1"/>
        <v/>
      </c>
      <c r="K13" s="94"/>
      <c r="L13" s="84"/>
      <c r="M13" s="94" t="s">
        <v>84</v>
      </c>
      <c r="N13" s="94" t="s">
        <v>84</v>
      </c>
      <c r="O13" s="94" t="s">
        <v>84</v>
      </c>
      <c r="P13" s="94" t="s">
        <v>84</v>
      </c>
      <c r="Q13" s="94" t="s">
        <v>84</v>
      </c>
      <c r="R13" s="94" t="s">
        <v>84</v>
      </c>
      <c r="S13" s="85" t="str">
        <f t="shared" si="2"/>
        <v>N</v>
      </c>
      <c r="T13" s="94"/>
      <c r="U13" s="85" t="str">
        <f t="shared" si="3"/>
        <v/>
      </c>
      <c r="V13" s="44"/>
      <c r="W13" s="85">
        <f t="shared" si="4"/>
        <v>6</v>
      </c>
      <c r="X13" s="85">
        <f t="shared" si="5"/>
        <v>0</v>
      </c>
      <c r="Y13" s="85">
        <f t="shared" si="6"/>
        <v>6</v>
      </c>
      <c r="Z13" s="85">
        <f t="shared" si="7"/>
        <v>0</v>
      </c>
      <c r="AB13" s="86">
        <f t="shared" si="8"/>
        <v>3.5</v>
      </c>
      <c r="AC13" s="86">
        <f t="shared" si="9"/>
        <v>2.5</v>
      </c>
    </row>
    <row r="14" ht="19.5" customHeight="1">
      <c r="A14" s="94">
        <v>713.0</v>
      </c>
      <c r="B14" s="94"/>
      <c r="C14" s="94"/>
      <c r="D14" s="94"/>
      <c r="E14" s="95"/>
      <c r="F14" s="95"/>
      <c r="G14" s="95"/>
      <c r="H14" s="97"/>
      <c r="I14" s="94"/>
      <c r="J14" s="85" t="str">
        <f t="shared" si="1"/>
        <v/>
      </c>
      <c r="K14" s="94"/>
      <c r="L14" s="84"/>
      <c r="M14" s="94" t="s">
        <v>84</v>
      </c>
      <c r="N14" s="94" t="s">
        <v>84</v>
      </c>
      <c r="O14" s="94" t="s">
        <v>84</v>
      </c>
      <c r="P14" s="94" t="s">
        <v>84</v>
      </c>
      <c r="Q14" s="94" t="s">
        <v>84</v>
      </c>
      <c r="R14" s="94" t="s">
        <v>84</v>
      </c>
      <c r="S14" s="85" t="str">
        <f t="shared" si="2"/>
        <v>N</v>
      </c>
      <c r="T14" s="94"/>
      <c r="U14" s="85" t="str">
        <f t="shared" si="3"/>
        <v/>
      </c>
      <c r="V14" s="44"/>
      <c r="W14" s="85">
        <f t="shared" si="4"/>
        <v>6</v>
      </c>
      <c r="X14" s="85">
        <f t="shared" si="5"/>
        <v>0</v>
      </c>
      <c r="Y14" s="85">
        <f t="shared" si="6"/>
        <v>6</v>
      </c>
      <c r="Z14" s="85">
        <f t="shared" si="7"/>
        <v>0</v>
      </c>
      <c r="AB14" s="86">
        <f t="shared" si="8"/>
        <v>3.5</v>
      </c>
      <c r="AC14" s="86">
        <f t="shared" si="9"/>
        <v>2.5</v>
      </c>
    </row>
    <row r="15" ht="19.5" customHeight="1">
      <c r="A15" s="94">
        <v>714.0</v>
      </c>
      <c r="B15" s="94"/>
      <c r="C15" s="94"/>
      <c r="D15" s="94"/>
      <c r="E15" s="95"/>
      <c r="F15" s="95"/>
      <c r="G15" s="95"/>
      <c r="H15" s="97"/>
      <c r="I15" s="94"/>
      <c r="J15" s="85" t="str">
        <f t="shared" si="1"/>
        <v/>
      </c>
      <c r="K15" s="94"/>
      <c r="L15" s="84"/>
      <c r="M15" s="94" t="s">
        <v>84</v>
      </c>
      <c r="N15" s="94" t="s">
        <v>84</v>
      </c>
      <c r="O15" s="94" t="s">
        <v>84</v>
      </c>
      <c r="P15" s="94" t="s">
        <v>84</v>
      </c>
      <c r="Q15" s="94" t="s">
        <v>84</v>
      </c>
      <c r="R15" s="94" t="s">
        <v>84</v>
      </c>
      <c r="S15" s="85" t="str">
        <f t="shared" si="2"/>
        <v>N</v>
      </c>
      <c r="T15" s="94"/>
      <c r="U15" s="85" t="str">
        <f t="shared" si="3"/>
        <v/>
      </c>
      <c r="V15" s="44"/>
      <c r="W15" s="85">
        <f t="shared" si="4"/>
        <v>6</v>
      </c>
      <c r="X15" s="85">
        <f t="shared" si="5"/>
        <v>0</v>
      </c>
      <c r="Y15" s="85">
        <f t="shared" si="6"/>
        <v>6</v>
      </c>
      <c r="Z15" s="85">
        <f t="shared" si="7"/>
        <v>0</v>
      </c>
      <c r="AB15" s="86">
        <f t="shared" si="8"/>
        <v>3.5</v>
      </c>
      <c r="AC15" s="86">
        <f t="shared" si="9"/>
        <v>2.5</v>
      </c>
    </row>
    <row r="16" ht="19.5" customHeight="1">
      <c r="A16" s="94">
        <v>715.0</v>
      </c>
      <c r="B16" s="94"/>
      <c r="C16" s="94"/>
      <c r="D16" s="94"/>
      <c r="E16" s="95"/>
      <c r="F16" s="95"/>
      <c r="G16" s="95"/>
      <c r="H16" s="97"/>
      <c r="I16" s="94"/>
      <c r="J16" s="85" t="str">
        <f t="shared" si="1"/>
        <v/>
      </c>
      <c r="K16" s="94"/>
      <c r="L16" s="84"/>
      <c r="M16" s="94" t="s">
        <v>84</v>
      </c>
      <c r="N16" s="94" t="s">
        <v>84</v>
      </c>
      <c r="O16" s="94" t="s">
        <v>84</v>
      </c>
      <c r="P16" s="94" t="s">
        <v>84</v>
      </c>
      <c r="Q16" s="94" t="s">
        <v>84</v>
      </c>
      <c r="R16" s="94" t="s">
        <v>84</v>
      </c>
      <c r="S16" s="85" t="str">
        <f t="shared" si="2"/>
        <v>N</v>
      </c>
      <c r="T16" s="94"/>
      <c r="U16" s="85" t="str">
        <f t="shared" si="3"/>
        <v/>
      </c>
      <c r="V16" s="44"/>
      <c r="W16" s="85">
        <f t="shared" si="4"/>
        <v>6</v>
      </c>
      <c r="X16" s="85">
        <f t="shared" si="5"/>
        <v>0</v>
      </c>
      <c r="Y16" s="85">
        <f t="shared" si="6"/>
        <v>6</v>
      </c>
      <c r="Z16" s="85">
        <f t="shared" si="7"/>
        <v>0</v>
      </c>
      <c r="AB16" s="86">
        <f t="shared" si="8"/>
        <v>3.5</v>
      </c>
      <c r="AC16" s="86">
        <f t="shared" si="9"/>
        <v>2.5</v>
      </c>
    </row>
    <row r="17" ht="19.5" customHeight="1">
      <c r="A17" s="94">
        <v>716.0</v>
      </c>
      <c r="B17" s="94"/>
      <c r="C17" s="94"/>
      <c r="D17" s="94"/>
      <c r="E17" s="95"/>
      <c r="F17" s="95"/>
      <c r="G17" s="95"/>
      <c r="H17" s="97"/>
      <c r="I17" s="94"/>
      <c r="J17" s="85" t="str">
        <f t="shared" si="1"/>
        <v/>
      </c>
      <c r="K17" s="94"/>
      <c r="L17" s="84"/>
      <c r="M17" s="94" t="s">
        <v>84</v>
      </c>
      <c r="N17" s="94" t="s">
        <v>84</v>
      </c>
      <c r="O17" s="94" t="s">
        <v>84</v>
      </c>
      <c r="P17" s="94" t="s">
        <v>84</v>
      </c>
      <c r="Q17" s="94" t="s">
        <v>84</v>
      </c>
      <c r="R17" s="94" t="s">
        <v>84</v>
      </c>
      <c r="S17" s="85" t="str">
        <f t="shared" si="2"/>
        <v>N</v>
      </c>
      <c r="T17" s="94"/>
      <c r="U17" s="85" t="str">
        <f t="shared" si="3"/>
        <v/>
      </c>
      <c r="V17" s="44"/>
      <c r="W17" s="85">
        <f t="shared" si="4"/>
        <v>6</v>
      </c>
      <c r="X17" s="85">
        <f t="shared" si="5"/>
        <v>0</v>
      </c>
      <c r="Y17" s="85">
        <f t="shared" si="6"/>
        <v>6</v>
      </c>
      <c r="Z17" s="85">
        <f t="shared" si="7"/>
        <v>0</v>
      </c>
      <c r="AB17" s="86">
        <f t="shared" si="8"/>
        <v>3.5</v>
      </c>
      <c r="AC17" s="86">
        <f t="shared" si="9"/>
        <v>2.5</v>
      </c>
    </row>
    <row r="18" ht="19.5" customHeight="1">
      <c r="A18" s="94">
        <v>717.0</v>
      </c>
      <c r="B18" s="94"/>
      <c r="C18" s="94"/>
      <c r="D18" s="94"/>
      <c r="E18" s="95"/>
      <c r="F18" s="95"/>
      <c r="G18" s="95"/>
      <c r="H18" s="97"/>
      <c r="I18" s="94"/>
      <c r="J18" s="85" t="str">
        <f t="shared" si="1"/>
        <v/>
      </c>
      <c r="K18" s="94"/>
      <c r="L18" s="84"/>
      <c r="M18" s="94" t="s">
        <v>84</v>
      </c>
      <c r="N18" s="94" t="s">
        <v>84</v>
      </c>
      <c r="O18" s="94" t="s">
        <v>84</v>
      </c>
      <c r="P18" s="94" t="s">
        <v>84</v>
      </c>
      <c r="Q18" s="94" t="s">
        <v>84</v>
      </c>
      <c r="R18" s="94" t="s">
        <v>84</v>
      </c>
      <c r="S18" s="85" t="str">
        <f t="shared" si="2"/>
        <v>N</v>
      </c>
      <c r="T18" s="94"/>
      <c r="U18" s="85" t="str">
        <f t="shared" si="3"/>
        <v/>
      </c>
      <c r="V18" s="44"/>
      <c r="W18" s="85">
        <f t="shared" si="4"/>
        <v>6</v>
      </c>
      <c r="X18" s="85">
        <f t="shared" si="5"/>
        <v>0</v>
      </c>
      <c r="Y18" s="85">
        <f t="shared" si="6"/>
        <v>6</v>
      </c>
      <c r="Z18" s="85">
        <f t="shared" si="7"/>
        <v>0</v>
      </c>
      <c r="AB18" s="86">
        <f t="shared" si="8"/>
        <v>3.5</v>
      </c>
      <c r="AC18" s="86">
        <f t="shared" si="9"/>
        <v>2.5</v>
      </c>
    </row>
    <row r="19" ht="19.5" customHeight="1">
      <c r="A19" s="94">
        <v>718.0</v>
      </c>
      <c r="B19" s="94"/>
      <c r="C19" s="94"/>
      <c r="D19" s="94"/>
      <c r="E19" s="95"/>
      <c r="F19" s="95"/>
      <c r="G19" s="95"/>
      <c r="H19" s="97"/>
      <c r="I19" s="94"/>
      <c r="J19" s="85" t="str">
        <f t="shared" si="1"/>
        <v/>
      </c>
      <c r="K19" s="94"/>
      <c r="L19" s="84"/>
      <c r="M19" s="94" t="s">
        <v>84</v>
      </c>
      <c r="N19" s="94" t="s">
        <v>84</v>
      </c>
      <c r="O19" s="94" t="s">
        <v>84</v>
      </c>
      <c r="P19" s="94" t="s">
        <v>84</v>
      </c>
      <c r="Q19" s="94" t="s">
        <v>84</v>
      </c>
      <c r="R19" s="94" t="s">
        <v>84</v>
      </c>
      <c r="S19" s="85" t="str">
        <f t="shared" si="2"/>
        <v>N</v>
      </c>
      <c r="T19" s="94"/>
      <c r="U19" s="85" t="str">
        <f t="shared" si="3"/>
        <v/>
      </c>
      <c r="V19" s="44"/>
      <c r="W19" s="85">
        <f t="shared" si="4"/>
        <v>6</v>
      </c>
      <c r="X19" s="85">
        <f t="shared" si="5"/>
        <v>0</v>
      </c>
      <c r="Y19" s="85">
        <f t="shared" si="6"/>
        <v>6</v>
      </c>
      <c r="Z19" s="85">
        <f t="shared" si="7"/>
        <v>0</v>
      </c>
      <c r="AB19" s="86">
        <f t="shared" si="8"/>
        <v>3.5</v>
      </c>
      <c r="AC19" s="86">
        <f t="shared" si="9"/>
        <v>2.5</v>
      </c>
    </row>
    <row r="20" ht="19.5" customHeight="1">
      <c r="A20" s="94">
        <v>719.0</v>
      </c>
      <c r="B20" s="94"/>
      <c r="C20" s="94"/>
      <c r="D20" s="94"/>
      <c r="E20" s="95"/>
      <c r="F20" s="95"/>
      <c r="G20" s="95"/>
      <c r="H20" s="97"/>
      <c r="I20" s="94"/>
      <c r="J20" s="85" t="str">
        <f t="shared" si="1"/>
        <v/>
      </c>
      <c r="K20" s="94"/>
      <c r="L20" s="84"/>
      <c r="M20" s="94" t="s">
        <v>84</v>
      </c>
      <c r="N20" s="94" t="s">
        <v>84</v>
      </c>
      <c r="O20" s="94" t="s">
        <v>84</v>
      </c>
      <c r="P20" s="94" t="s">
        <v>84</v>
      </c>
      <c r="Q20" s="94" t="s">
        <v>84</v>
      </c>
      <c r="R20" s="94" t="s">
        <v>84</v>
      </c>
      <c r="S20" s="85" t="str">
        <f t="shared" si="2"/>
        <v>N</v>
      </c>
      <c r="T20" s="94"/>
      <c r="U20" s="85" t="str">
        <f t="shared" si="3"/>
        <v/>
      </c>
      <c r="V20" s="44"/>
      <c r="W20" s="85">
        <f t="shared" si="4"/>
        <v>6</v>
      </c>
      <c r="X20" s="85">
        <f t="shared" si="5"/>
        <v>0</v>
      </c>
      <c r="Y20" s="85">
        <f t="shared" si="6"/>
        <v>6</v>
      </c>
      <c r="Z20" s="85">
        <f t="shared" si="7"/>
        <v>0</v>
      </c>
      <c r="AB20" s="86">
        <f t="shared" si="8"/>
        <v>3.5</v>
      </c>
      <c r="AC20" s="86">
        <f t="shared" si="9"/>
        <v>2.5</v>
      </c>
    </row>
    <row r="21" ht="19.5" customHeight="1">
      <c r="A21" s="94">
        <v>720.0</v>
      </c>
      <c r="B21" s="94"/>
      <c r="C21" s="94"/>
      <c r="D21" s="94"/>
      <c r="E21" s="95"/>
      <c r="F21" s="95"/>
      <c r="G21" s="95"/>
      <c r="H21" s="97"/>
      <c r="I21" s="94"/>
      <c r="J21" s="85" t="str">
        <f t="shared" si="1"/>
        <v/>
      </c>
      <c r="K21" s="94"/>
      <c r="L21" s="84"/>
      <c r="M21" s="94" t="s">
        <v>84</v>
      </c>
      <c r="N21" s="94" t="s">
        <v>84</v>
      </c>
      <c r="O21" s="94" t="s">
        <v>84</v>
      </c>
      <c r="P21" s="94" t="s">
        <v>84</v>
      </c>
      <c r="Q21" s="94" t="s">
        <v>84</v>
      </c>
      <c r="R21" s="94" t="s">
        <v>84</v>
      </c>
      <c r="S21" s="85" t="str">
        <f t="shared" si="2"/>
        <v>N</v>
      </c>
      <c r="T21" s="94"/>
      <c r="U21" s="85" t="str">
        <f t="shared" si="3"/>
        <v/>
      </c>
      <c r="V21" s="44"/>
      <c r="W21" s="85">
        <f t="shared" si="4"/>
        <v>6</v>
      </c>
      <c r="X21" s="85">
        <f t="shared" si="5"/>
        <v>0</v>
      </c>
      <c r="Y21" s="85">
        <f t="shared" si="6"/>
        <v>6</v>
      </c>
      <c r="Z21" s="85">
        <f t="shared" si="7"/>
        <v>0</v>
      </c>
      <c r="AB21" s="86">
        <f t="shared" si="8"/>
        <v>3.5</v>
      </c>
      <c r="AC21" s="86">
        <f t="shared" si="9"/>
        <v>2.5</v>
      </c>
    </row>
    <row r="22" ht="19.5" customHeight="1">
      <c r="A22" s="94">
        <v>721.0</v>
      </c>
      <c r="B22" s="94"/>
      <c r="C22" s="94"/>
      <c r="D22" s="94"/>
      <c r="E22" s="95"/>
      <c r="F22" s="95"/>
      <c r="G22" s="95"/>
      <c r="H22" s="97"/>
      <c r="I22" s="94"/>
      <c r="J22" s="85" t="str">
        <f t="shared" si="1"/>
        <v/>
      </c>
      <c r="K22" s="94"/>
      <c r="L22" s="84"/>
      <c r="M22" s="94" t="s">
        <v>84</v>
      </c>
      <c r="N22" s="94" t="s">
        <v>84</v>
      </c>
      <c r="O22" s="94" t="s">
        <v>84</v>
      </c>
      <c r="P22" s="94" t="s">
        <v>84</v>
      </c>
      <c r="Q22" s="94" t="s">
        <v>84</v>
      </c>
      <c r="R22" s="94" t="s">
        <v>84</v>
      </c>
      <c r="S22" s="85" t="str">
        <f t="shared" si="2"/>
        <v>N</v>
      </c>
      <c r="T22" s="94"/>
      <c r="U22" s="85" t="str">
        <f t="shared" si="3"/>
        <v/>
      </c>
      <c r="V22" s="44"/>
      <c r="W22" s="85">
        <f t="shared" si="4"/>
        <v>6</v>
      </c>
      <c r="X22" s="85">
        <f t="shared" si="5"/>
        <v>0</v>
      </c>
      <c r="Y22" s="85">
        <f t="shared" si="6"/>
        <v>6</v>
      </c>
      <c r="Z22" s="85">
        <f t="shared" si="7"/>
        <v>0</v>
      </c>
      <c r="AB22" s="86">
        <f t="shared" si="8"/>
        <v>3.5</v>
      </c>
      <c r="AC22" s="86">
        <f t="shared" si="9"/>
        <v>2.5</v>
      </c>
    </row>
    <row r="23" ht="19.5" customHeight="1">
      <c r="A23" s="94">
        <v>722.0</v>
      </c>
      <c r="B23" s="94"/>
      <c r="C23" s="94"/>
      <c r="D23" s="94"/>
      <c r="E23" s="95"/>
      <c r="F23" s="95"/>
      <c r="G23" s="95"/>
      <c r="H23" s="97"/>
      <c r="I23" s="94"/>
      <c r="J23" s="85" t="str">
        <f t="shared" si="1"/>
        <v/>
      </c>
      <c r="K23" s="94"/>
      <c r="L23" s="84"/>
      <c r="M23" s="94" t="s">
        <v>84</v>
      </c>
      <c r="N23" s="94" t="s">
        <v>84</v>
      </c>
      <c r="O23" s="94" t="s">
        <v>84</v>
      </c>
      <c r="P23" s="94" t="s">
        <v>84</v>
      </c>
      <c r="Q23" s="94" t="s">
        <v>84</v>
      </c>
      <c r="R23" s="94" t="s">
        <v>84</v>
      </c>
      <c r="S23" s="85" t="str">
        <f t="shared" si="2"/>
        <v>N</v>
      </c>
      <c r="T23" s="94"/>
      <c r="U23" s="85" t="str">
        <f t="shared" si="3"/>
        <v/>
      </c>
      <c r="V23" s="44"/>
      <c r="W23" s="85">
        <f t="shared" si="4"/>
        <v>6</v>
      </c>
      <c r="X23" s="85">
        <f t="shared" si="5"/>
        <v>0</v>
      </c>
      <c r="Y23" s="85">
        <f t="shared" si="6"/>
        <v>6</v>
      </c>
      <c r="Z23" s="85">
        <f t="shared" si="7"/>
        <v>0</v>
      </c>
      <c r="AB23" s="86">
        <f t="shared" si="8"/>
        <v>3.5</v>
      </c>
      <c r="AC23" s="86">
        <f t="shared" si="9"/>
        <v>2.5</v>
      </c>
    </row>
    <row r="24" ht="19.5" customHeight="1">
      <c r="A24" s="94">
        <v>723.0</v>
      </c>
      <c r="B24" s="94"/>
      <c r="C24" s="94"/>
      <c r="D24" s="94"/>
      <c r="E24" s="95"/>
      <c r="F24" s="95"/>
      <c r="G24" s="95"/>
      <c r="H24" s="97"/>
      <c r="I24" s="94"/>
      <c r="J24" s="85" t="str">
        <f t="shared" si="1"/>
        <v/>
      </c>
      <c r="K24" s="94"/>
      <c r="L24" s="84"/>
      <c r="M24" s="94" t="s">
        <v>84</v>
      </c>
      <c r="N24" s="94" t="s">
        <v>84</v>
      </c>
      <c r="O24" s="94" t="s">
        <v>84</v>
      </c>
      <c r="P24" s="94" t="s">
        <v>84</v>
      </c>
      <c r="Q24" s="94" t="s">
        <v>84</v>
      </c>
      <c r="R24" s="94" t="s">
        <v>84</v>
      </c>
      <c r="S24" s="85" t="str">
        <f t="shared" si="2"/>
        <v>N</v>
      </c>
      <c r="T24" s="94"/>
      <c r="U24" s="85" t="str">
        <f t="shared" si="3"/>
        <v/>
      </c>
      <c r="V24" s="44"/>
      <c r="W24" s="85">
        <f t="shared" si="4"/>
        <v>6</v>
      </c>
      <c r="X24" s="85">
        <f t="shared" si="5"/>
        <v>0</v>
      </c>
      <c r="Y24" s="85">
        <f t="shared" si="6"/>
        <v>6</v>
      </c>
      <c r="Z24" s="85">
        <f t="shared" si="7"/>
        <v>0</v>
      </c>
      <c r="AB24" s="86">
        <f t="shared" si="8"/>
        <v>3.5</v>
      </c>
      <c r="AC24" s="86">
        <f t="shared" si="9"/>
        <v>2.5</v>
      </c>
    </row>
    <row r="25" ht="19.5" customHeight="1">
      <c r="A25" s="94">
        <v>724.0</v>
      </c>
      <c r="B25" s="94"/>
      <c r="C25" s="94"/>
      <c r="D25" s="94"/>
      <c r="E25" s="95"/>
      <c r="F25" s="95"/>
      <c r="G25" s="95"/>
      <c r="H25" s="97"/>
      <c r="I25" s="94"/>
      <c r="J25" s="85" t="str">
        <f t="shared" si="1"/>
        <v/>
      </c>
      <c r="K25" s="94"/>
      <c r="L25" s="84"/>
      <c r="M25" s="94" t="s">
        <v>84</v>
      </c>
      <c r="N25" s="94" t="s">
        <v>84</v>
      </c>
      <c r="O25" s="94" t="s">
        <v>84</v>
      </c>
      <c r="P25" s="94" t="s">
        <v>84</v>
      </c>
      <c r="Q25" s="94" t="s">
        <v>84</v>
      </c>
      <c r="R25" s="94" t="s">
        <v>84</v>
      </c>
      <c r="S25" s="85" t="str">
        <f t="shared" si="2"/>
        <v>N</v>
      </c>
      <c r="T25" s="94"/>
      <c r="U25" s="85" t="str">
        <f t="shared" si="3"/>
        <v/>
      </c>
      <c r="V25" s="44"/>
      <c r="W25" s="85">
        <f t="shared" si="4"/>
        <v>6</v>
      </c>
      <c r="X25" s="85">
        <f t="shared" si="5"/>
        <v>0</v>
      </c>
      <c r="Y25" s="85">
        <f t="shared" si="6"/>
        <v>6</v>
      </c>
      <c r="Z25" s="85">
        <f t="shared" si="7"/>
        <v>0</v>
      </c>
      <c r="AB25" s="86">
        <f t="shared" si="8"/>
        <v>3.5</v>
      </c>
      <c r="AC25" s="86">
        <f t="shared" si="9"/>
        <v>2.5</v>
      </c>
    </row>
    <row r="26" ht="19.5" customHeight="1">
      <c r="A26" s="94">
        <v>725.0</v>
      </c>
      <c r="B26" s="94"/>
      <c r="C26" s="94"/>
      <c r="D26" s="94"/>
      <c r="E26" s="95"/>
      <c r="F26" s="95"/>
      <c r="G26" s="55"/>
      <c r="H26" s="97"/>
      <c r="I26" s="94"/>
      <c r="J26" s="85" t="str">
        <f t="shared" si="1"/>
        <v/>
      </c>
      <c r="K26" s="94"/>
      <c r="L26" s="84"/>
      <c r="M26" s="94" t="s">
        <v>84</v>
      </c>
      <c r="N26" s="94" t="s">
        <v>84</v>
      </c>
      <c r="O26" s="94" t="s">
        <v>84</v>
      </c>
      <c r="P26" s="94" t="s">
        <v>84</v>
      </c>
      <c r="Q26" s="94" t="s">
        <v>84</v>
      </c>
      <c r="R26" s="94" t="s">
        <v>84</v>
      </c>
      <c r="S26" s="85" t="str">
        <f t="shared" si="2"/>
        <v>N</v>
      </c>
      <c r="T26" s="94"/>
      <c r="U26" s="85" t="str">
        <f t="shared" si="3"/>
        <v/>
      </c>
      <c r="V26" s="44"/>
      <c r="W26" s="85">
        <f t="shared" si="4"/>
        <v>6</v>
      </c>
      <c r="X26" s="85">
        <f t="shared" si="5"/>
        <v>0</v>
      </c>
      <c r="Y26" s="85">
        <f t="shared" si="6"/>
        <v>6</v>
      </c>
      <c r="Z26" s="85">
        <f t="shared" si="7"/>
        <v>0</v>
      </c>
      <c r="AB26" s="86">
        <f t="shared" si="8"/>
        <v>3.5</v>
      </c>
      <c r="AC26" s="86">
        <f t="shared" si="9"/>
        <v>2.5</v>
      </c>
    </row>
    <row r="27" ht="19.5" customHeight="1">
      <c r="A27" s="94">
        <v>726.0</v>
      </c>
      <c r="B27" s="94"/>
      <c r="C27" s="94"/>
      <c r="D27" s="94"/>
      <c r="E27" s="95"/>
      <c r="F27" s="101"/>
      <c r="G27" s="60"/>
      <c r="H27" s="97"/>
      <c r="I27" s="94"/>
      <c r="J27" s="85" t="str">
        <f t="shared" si="1"/>
        <v/>
      </c>
      <c r="K27" s="94"/>
      <c r="L27" s="84"/>
      <c r="M27" s="94" t="s">
        <v>84</v>
      </c>
      <c r="N27" s="94" t="s">
        <v>84</v>
      </c>
      <c r="O27" s="94" t="s">
        <v>84</v>
      </c>
      <c r="P27" s="94" t="s">
        <v>84</v>
      </c>
      <c r="Q27" s="94" t="s">
        <v>84</v>
      </c>
      <c r="R27" s="94" t="s">
        <v>84</v>
      </c>
      <c r="S27" s="85" t="str">
        <f t="shared" si="2"/>
        <v>N</v>
      </c>
      <c r="T27" s="94"/>
      <c r="U27" s="85" t="str">
        <f t="shared" si="3"/>
        <v/>
      </c>
      <c r="V27" s="44"/>
      <c r="W27" s="85">
        <f t="shared" si="4"/>
        <v>6</v>
      </c>
      <c r="X27" s="85">
        <f t="shared" si="5"/>
        <v>0</v>
      </c>
      <c r="Y27" s="85">
        <f t="shared" si="6"/>
        <v>6</v>
      </c>
      <c r="Z27" s="85">
        <f t="shared" si="7"/>
        <v>0</v>
      </c>
      <c r="AB27" s="86">
        <f t="shared" si="8"/>
        <v>3.5</v>
      </c>
      <c r="AC27" s="86">
        <f t="shared" si="9"/>
        <v>2.5</v>
      </c>
    </row>
    <row r="28" ht="19.5" customHeight="1">
      <c r="A28" s="94">
        <v>727.0</v>
      </c>
      <c r="B28" s="94"/>
      <c r="C28" s="94"/>
      <c r="D28" s="94"/>
      <c r="E28" s="95"/>
      <c r="F28" s="95"/>
      <c r="G28" s="55"/>
      <c r="H28" s="97"/>
      <c r="I28" s="94"/>
      <c r="J28" s="85" t="str">
        <f t="shared" si="1"/>
        <v/>
      </c>
      <c r="K28" s="94"/>
      <c r="L28" s="84"/>
      <c r="M28" s="94" t="s">
        <v>84</v>
      </c>
      <c r="N28" s="94" t="s">
        <v>84</v>
      </c>
      <c r="O28" s="94" t="s">
        <v>84</v>
      </c>
      <c r="P28" s="94" t="s">
        <v>84</v>
      </c>
      <c r="Q28" s="94" t="s">
        <v>84</v>
      </c>
      <c r="R28" s="94" t="s">
        <v>84</v>
      </c>
      <c r="S28" s="85" t="str">
        <f t="shared" si="2"/>
        <v>N</v>
      </c>
      <c r="T28" s="94"/>
      <c r="U28" s="85" t="str">
        <f t="shared" si="3"/>
        <v/>
      </c>
      <c r="V28" s="44"/>
      <c r="W28" s="85">
        <f t="shared" si="4"/>
        <v>6</v>
      </c>
      <c r="X28" s="85">
        <f t="shared" si="5"/>
        <v>0</v>
      </c>
      <c r="Y28" s="85">
        <f t="shared" si="6"/>
        <v>6</v>
      </c>
      <c r="Z28" s="85">
        <f t="shared" si="7"/>
        <v>0</v>
      </c>
      <c r="AB28" s="86">
        <f t="shared" si="8"/>
        <v>3.5</v>
      </c>
      <c r="AC28" s="86">
        <f t="shared" si="9"/>
        <v>2.5</v>
      </c>
    </row>
    <row r="29" ht="19.5" customHeight="1">
      <c r="A29" s="94">
        <v>728.0</v>
      </c>
      <c r="B29" s="94"/>
      <c r="C29" s="94"/>
      <c r="D29" s="94"/>
      <c r="E29" s="95"/>
      <c r="F29" s="95"/>
      <c r="G29" s="95"/>
      <c r="H29" s="97"/>
      <c r="I29" s="94"/>
      <c r="J29" s="85" t="str">
        <f t="shared" si="1"/>
        <v/>
      </c>
      <c r="K29" s="94"/>
      <c r="L29" s="84"/>
      <c r="M29" s="94" t="s">
        <v>84</v>
      </c>
      <c r="N29" s="94" t="s">
        <v>84</v>
      </c>
      <c r="O29" s="94" t="s">
        <v>84</v>
      </c>
      <c r="P29" s="94" t="s">
        <v>84</v>
      </c>
      <c r="Q29" s="94" t="s">
        <v>84</v>
      </c>
      <c r="R29" s="94" t="s">
        <v>84</v>
      </c>
      <c r="S29" s="85" t="str">
        <f t="shared" si="2"/>
        <v>N</v>
      </c>
      <c r="T29" s="94"/>
      <c r="U29" s="85" t="str">
        <f t="shared" si="3"/>
        <v/>
      </c>
      <c r="V29" s="44"/>
      <c r="W29" s="85">
        <f t="shared" si="4"/>
        <v>6</v>
      </c>
      <c r="X29" s="85">
        <f t="shared" si="5"/>
        <v>0</v>
      </c>
      <c r="Y29" s="85">
        <f t="shared" si="6"/>
        <v>6</v>
      </c>
      <c r="Z29" s="85">
        <f t="shared" si="7"/>
        <v>0</v>
      </c>
      <c r="AB29" s="86">
        <f t="shared" si="8"/>
        <v>3.5</v>
      </c>
      <c r="AC29" s="86">
        <f t="shared" si="9"/>
        <v>2.5</v>
      </c>
    </row>
    <row r="30" ht="19.5" customHeight="1">
      <c r="A30" s="94">
        <v>729.0</v>
      </c>
      <c r="B30" s="94"/>
      <c r="C30" s="94"/>
      <c r="D30" s="94"/>
      <c r="E30" s="95"/>
      <c r="F30" s="95"/>
      <c r="G30" s="95"/>
      <c r="H30" s="97"/>
      <c r="I30" s="94"/>
      <c r="J30" s="85" t="str">
        <f t="shared" si="1"/>
        <v/>
      </c>
      <c r="K30" s="94"/>
      <c r="L30" s="84"/>
      <c r="M30" s="94" t="s">
        <v>84</v>
      </c>
      <c r="N30" s="94" t="s">
        <v>84</v>
      </c>
      <c r="O30" s="94" t="s">
        <v>84</v>
      </c>
      <c r="P30" s="94" t="s">
        <v>84</v>
      </c>
      <c r="Q30" s="94" t="s">
        <v>84</v>
      </c>
      <c r="R30" s="94" t="s">
        <v>84</v>
      </c>
      <c r="S30" s="85" t="str">
        <f t="shared" si="2"/>
        <v>N</v>
      </c>
      <c r="T30" s="94"/>
      <c r="U30" s="85" t="str">
        <f t="shared" si="3"/>
        <v/>
      </c>
      <c r="V30" s="44"/>
      <c r="W30" s="85">
        <f t="shared" si="4"/>
        <v>6</v>
      </c>
      <c r="X30" s="85">
        <f t="shared" si="5"/>
        <v>0</v>
      </c>
      <c r="Y30" s="85">
        <f t="shared" si="6"/>
        <v>6</v>
      </c>
      <c r="Z30" s="85">
        <f t="shared" si="7"/>
        <v>0</v>
      </c>
      <c r="AB30" s="86">
        <f t="shared" si="8"/>
        <v>3.5</v>
      </c>
      <c r="AC30" s="86">
        <f t="shared" si="9"/>
        <v>2.5</v>
      </c>
    </row>
    <row r="31" ht="19.5" customHeight="1">
      <c r="A31" s="94">
        <v>730.0</v>
      </c>
      <c r="B31" s="94"/>
      <c r="C31" s="94"/>
      <c r="D31" s="94"/>
      <c r="E31" s="95"/>
      <c r="F31" s="95"/>
      <c r="G31" s="95"/>
      <c r="H31" s="97"/>
      <c r="I31" s="94"/>
      <c r="J31" s="85" t="str">
        <f t="shared" si="1"/>
        <v/>
      </c>
      <c r="K31" s="94"/>
      <c r="L31" s="84"/>
      <c r="M31" s="94" t="s">
        <v>84</v>
      </c>
      <c r="N31" s="94" t="s">
        <v>84</v>
      </c>
      <c r="O31" s="94" t="s">
        <v>84</v>
      </c>
      <c r="P31" s="94" t="s">
        <v>84</v>
      </c>
      <c r="Q31" s="94" t="s">
        <v>84</v>
      </c>
      <c r="R31" s="94" t="s">
        <v>84</v>
      </c>
      <c r="S31" s="85" t="str">
        <f t="shared" si="2"/>
        <v>N</v>
      </c>
      <c r="T31" s="94"/>
      <c r="U31" s="85" t="str">
        <f t="shared" si="3"/>
        <v/>
      </c>
      <c r="V31" s="44"/>
      <c r="W31" s="85">
        <f t="shared" si="4"/>
        <v>6</v>
      </c>
      <c r="X31" s="85">
        <f t="shared" si="5"/>
        <v>0</v>
      </c>
      <c r="Y31" s="85">
        <f t="shared" si="6"/>
        <v>6</v>
      </c>
      <c r="Z31" s="85">
        <f t="shared" si="7"/>
        <v>0</v>
      </c>
      <c r="AB31" s="86">
        <f t="shared" si="8"/>
        <v>3.5</v>
      </c>
      <c r="AC31" s="86">
        <f t="shared" si="9"/>
        <v>2.5</v>
      </c>
    </row>
    <row r="32" ht="19.5" customHeight="1">
      <c r="A32" s="94">
        <v>731.0</v>
      </c>
      <c r="B32" s="94"/>
      <c r="C32" s="94"/>
      <c r="D32" s="94"/>
      <c r="E32" s="95"/>
      <c r="F32" s="95"/>
      <c r="G32" s="95"/>
      <c r="H32" s="97"/>
      <c r="I32" s="94"/>
      <c r="J32" s="85" t="str">
        <f t="shared" si="1"/>
        <v/>
      </c>
      <c r="K32" s="94"/>
      <c r="L32" s="84"/>
      <c r="M32" s="94" t="s">
        <v>84</v>
      </c>
      <c r="N32" s="94" t="s">
        <v>84</v>
      </c>
      <c r="O32" s="94" t="s">
        <v>84</v>
      </c>
      <c r="P32" s="94" t="s">
        <v>84</v>
      </c>
      <c r="Q32" s="94" t="s">
        <v>84</v>
      </c>
      <c r="R32" s="94" t="s">
        <v>84</v>
      </c>
      <c r="S32" s="85" t="str">
        <f t="shared" si="2"/>
        <v>N</v>
      </c>
      <c r="T32" s="94"/>
      <c r="U32" s="85" t="str">
        <f t="shared" si="3"/>
        <v/>
      </c>
      <c r="V32" s="44"/>
      <c r="W32" s="85">
        <f t="shared" si="4"/>
        <v>6</v>
      </c>
      <c r="X32" s="85">
        <f t="shared" si="5"/>
        <v>0</v>
      </c>
      <c r="Y32" s="85">
        <f t="shared" si="6"/>
        <v>6</v>
      </c>
      <c r="Z32" s="85">
        <f t="shared" si="7"/>
        <v>0</v>
      </c>
      <c r="AB32" s="86">
        <f t="shared" si="8"/>
        <v>3.5</v>
      </c>
      <c r="AC32" s="86">
        <f t="shared" si="9"/>
        <v>2.5</v>
      </c>
    </row>
    <row r="33" ht="19.5" customHeight="1">
      <c r="A33" s="94">
        <v>732.0</v>
      </c>
      <c r="B33" s="94"/>
      <c r="C33" s="94"/>
      <c r="D33" s="94"/>
      <c r="E33" s="95"/>
      <c r="F33" s="95"/>
      <c r="G33" s="95"/>
      <c r="H33" s="97"/>
      <c r="I33" s="94"/>
      <c r="J33" s="85" t="str">
        <f t="shared" si="1"/>
        <v/>
      </c>
      <c r="K33" s="94"/>
      <c r="L33" s="84"/>
      <c r="M33" s="94" t="s">
        <v>84</v>
      </c>
      <c r="N33" s="94" t="s">
        <v>84</v>
      </c>
      <c r="O33" s="94" t="s">
        <v>84</v>
      </c>
      <c r="P33" s="94" t="s">
        <v>84</v>
      </c>
      <c r="Q33" s="94" t="s">
        <v>84</v>
      </c>
      <c r="R33" s="94" t="s">
        <v>84</v>
      </c>
      <c r="S33" s="85" t="str">
        <f t="shared" si="2"/>
        <v>N</v>
      </c>
      <c r="T33" s="94"/>
      <c r="U33" s="85" t="str">
        <f t="shared" si="3"/>
        <v/>
      </c>
      <c r="V33" s="44"/>
      <c r="W33" s="85">
        <f t="shared" si="4"/>
        <v>6</v>
      </c>
      <c r="X33" s="85">
        <f t="shared" si="5"/>
        <v>0</v>
      </c>
      <c r="Y33" s="85">
        <f t="shared" si="6"/>
        <v>6</v>
      </c>
      <c r="Z33" s="85">
        <f t="shared" si="7"/>
        <v>0</v>
      </c>
      <c r="AB33" s="86">
        <f t="shared" si="8"/>
        <v>3.5</v>
      </c>
      <c r="AC33" s="86">
        <f t="shared" si="9"/>
        <v>2.5</v>
      </c>
    </row>
    <row r="34" ht="19.5" customHeight="1">
      <c r="A34" s="94">
        <v>733.0</v>
      </c>
      <c r="B34" s="94"/>
      <c r="C34" s="94"/>
      <c r="D34" s="94"/>
      <c r="E34" s="95"/>
      <c r="F34" s="95"/>
      <c r="G34" s="95"/>
      <c r="H34" s="97"/>
      <c r="I34" s="94"/>
      <c r="J34" s="85" t="str">
        <f t="shared" si="1"/>
        <v/>
      </c>
      <c r="K34" s="94"/>
      <c r="L34" s="84"/>
      <c r="M34" s="94" t="s">
        <v>84</v>
      </c>
      <c r="N34" s="94" t="s">
        <v>84</v>
      </c>
      <c r="O34" s="94" t="s">
        <v>84</v>
      </c>
      <c r="P34" s="94" t="s">
        <v>84</v>
      </c>
      <c r="Q34" s="94" t="s">
        <v>84</v>
      </c>
      <c r="R34" s="94" t="s">
        <v>84</v>
      </c>
      <c r="S34" s="85" t="str">
        <f t="shared" si="2"/>
        <v>N</v>
      </c>
      <c r="T34" s="94"/>
      <c r="U34" s="85" t="str">
        <f t="shared" si="3"/>
        <v/>
      </c>
      <c r="V34" s="44"/>
      <c r="W34" s="85">
        <f t="shared" si="4"/>
        <v>6</v>
      </c>
      <c r="X34" s="85">
        <f t="shared" si="5"/>
        <v>0</v>
      </c>
      <c r="Y34" s="85">
        <f t="shared" si="6"/>
        <v>6</v>
      </c>
      <c r="Z34" s="85">
        <f t="shared" si="7"/>
        <v>0</v>
      </c>
      <c r="AB34" s="86">
        <f t="shared" si="8"/>
        <v>3.5</v>
      </c>
      <c r="AC34" s="86">
        <f t="shared" si="9"/>
        <v>2.5</v>
      </c>
    </row>
    <row r="35" ht="19.5" customHeight="1">
      <c r="A35" s="94">
        <v>734.0</v>
      </c>
      <c r="B35" s="94"/>
      <c r="C35" s="94"/>
      <c r="D35" s="94"/>
      <c r="E35" s="95"/>
      <c r="F35" s="95"/>
      <c r="G35" s="95"/>
      <c r="H35" s="97"/>
      <c r="I35" s="94"/>
      <c r="J35" s="85" t="str">
        <f t="shared" si="1"/>
        <v/>
      </c>
      <c r="K35" s="94"/>
      <c r="L35" s="84"/>
      <c r="M35" s="94" t="s">
        <v>84</v>
      </c>
      <c r="N35" s="94" t="s">
        <v>84</v>
      </c>
      <c r="O35" s="94" t="s">
        <v>84</v>
      </c>
      <c r="P35" s="94" t="s">
        <v>84</v>
      </c>
      <c r="Q35" s="94" t="s">
        <v>84</v>
      </c>
      <c r="R35" s="94" t="s">
        <v>84</v>
      </c>
      <c r="S35" s="85" t="str">
        <f t="shared" si="2"/>
        <v>N</v>
      </c>
      <c r="T35" s="94"/>
      <c r="U35" s="85" t="str">
        <f t="shared" si="3"/>
        <v/>
      </c>
      <c r="V35" s="44"/>
      <c r="W35" s="85">
        <f t="shared" si="4"/>
        <v>6</v>
      </c>
      <c r="X35" s="85">
        <f t="shared" si="5"/>
        <v>0</v>
      </c>
      <c r="Y35" s="85">
        <f t="shared" si="6"/>
        <v>6</v>
      </c>
      <c r="Z35" s="85">
        <f t="shared" si="7"/>
        <v>0</v>
      </c>
      <c r="AB35" s="86">
        <f t="shared" si="8"/>
        <v>3.5</v>
      </c>
      <c r="AC35" s="86">
        <f t="shared" si="9"/>
        <v>2.5</v>
      </c>
    </row>
    <row r="36" ht="19.5" customHeight="1">
      <c r="A36" s="94">
        <v>735.0</v>
      </c>
      <c r="B36" s="94"/>
      <c r="C36" s="94"/>
      <c r="D36" s="94"/>
      <c r="E36" s="95"/>
      <c r="F36" s="95"/>
      <c r="G36" s="95"/>
      <c r="H36" s="97"/>
      <c r="I36" s="94"/>
      <c r="J36" s="85" t="str">
        <f t="shared" si="1"/>
        <v/>
      </c>
      <c r="K36" s="94"/>
      <c r="L36" s="84"/>
      <c r="M36" s="94" t="s">
        <v>84</v>
      </c>
      <c r="N36" s="94" t="s">
        <v>84</v>
      </c>
      <c r="O36" s="94" t="s">
        <v>84</v>
      </c>
      <c r="P36" s="94" t="s">
        <v>84</v>
      </c>
      <c r="Q36" s="94" t="s">
        <v>84</v>
      </c>
      <c r="R36" s="94" t="s">
        <v>84</v>
      </c>
      <c r="S36" s="85" t="str">
        <f t="shared" si="2"/>
        <v>N</v>
      </c>
      <c r="T36" s="94"/>
      <c r="U36" s="85" t="str">
        <f t="shared" si="3"/>
        <v/>
      </c>
      <c r="V36" s="44"/>
      <c r="W36" s="85">
        <f t="shared" si="4"/>
        <v>6</v>
      </c>
      <c r="X36" s="85">
        <f t="shared" si="5"/>
        <v>0</v>
      </c>
      <c r="Y36" s="85">
        <f t="shared" si="6"/>
        <v>6</v>
      </c>
      <c r="Z36" s="85">
        <f t="shared" si="7"/>
        <v>0</v>
      </c>
      <c r="AB36" s="86">
        <f t="shared" si="8"/>
        <v>3.5</v>
      </c>
      <c r="AC36" s="86">
        <f t="shared" si="9"/>
        <v>2.5</v>
      </c>
    </row>
    <row r="37" ht="19.5" customHeight="1">
      <c r="A37" s="94">
        <v>736.0</v>
      </c>
      <c r="B37" s="94"/>
      <c r="C37" s="94"/>
      <c r="D37" s="94"/>
      <c r="E37" s="95"/>
      <c r="F37" s="95"/>
      <c r="G37" s="95"/>
      <c r="H37" s="97"/>
      <c r="I37" s="94"/>
      <c r="J37" s="85" t="str">
        <f t="shared" si="1"/>
        <v/>
      </c>
      <c r="K37" s="94"/>
      <c r="L37" s="84"/>
      <c r="M37" s="94" t="s">
        <v>84</v>
      </c>
      <c r="N37" s="94" t="s">
        <v>84</v>
      </c>
      <c r="O37" s="94" t="s">
        <v>84</v>
      </c>
      <c r="P37" s="94" t="s">
        <v>84</v>
      </c>
      <c r="Q37" s="94" t="s">
        <v>84</v>
      </c>
      <c r="R37" s="94" t="s">
        <v>84</v>
      </c>
      <c r="S37" s="85" t="str">
        <f t="shared" si="2"/>
        <v>N</v>
      </c>
      <c r="T37" s="94"/>
      <c r="U37" s="85" t="str">
        <f t="shared" si="3"/>
        <v/>
      </c>
      <c r="V37" s="44"/>
      <c r="W37" s="85">
        <f t="shared" si="4"/>
        <v>6</v>
      </c>
      <c r="X37" s="85">
        <f t="shared" si="5"/>
        <v>0</v>
      </c>
      <c r="Y37" s="85">
        <f t="shared" si="6"/>
        <v>6</v>
      </c>
      <c r="Z37" s="85">
        <f t="shared" si="7"/>
        <v>0</v>
      </c>
      <c r="AB37" s="86">
        <f t="shared" si="8"/>
        <v>3.5</v>
      </c>
      <c r="AC37" s="86">
        <f t="shared" si="9"/>
        <v>2.5</v>
      </c>
    </row>
    <row r="38" ht="19.5" customHeight="1">
      <c r="A38" s="94">
        <v>737.0</v>
      </c>
      <c r="B38" s="94"/>
      <c r="C38" s="94"/>
      <c r="D38" s="94"/>
      <c r="E38" s="95"/>
      <c r="F38" s="95"/>
      <c r="G38" s="95"/>
      <c r="H38" s="97"/>
      <c r="I38" s="94"/>
      <c r="J38" s="85" t="str">
        <f t="shared" si="1"/>
        <v/>
      </c>
      <c r="K38" s="94"/>
      <c r="L38" s="84"/>
      <c r="M38" s="94" t="s">
        <v>84</v>
      </c>
      <c r="N38" s="94" t="s">
        <v>84</v>
      </c>
      <c r="O38" s="94" t="s">
        <v>84</v>
      </c>
      <c r="P38" s="94" t="s">
        <v>84</v>
      </c>
      <c r="Q38" s="94" t="s">
        <v>84</v>
      </c>
      <c r="R38" s="94" t="s">
        <v>84</v>
      </c>
      <c r="S38" s="85" t="str">
        <f t="shared" si="2"/>
        <v>N</v>
      </c>
      <c r="T38" s="94"/>
      <c r="U38" s="85" t="str">
        <f t="shared" si="3"/>
        <v/>
      </c>
      <c r="V38" s="44"/>
      <c r="W38" s="85">
        <f t="shared" si="4"/>
        <v>6</v>
      </c>
      <c r="X38" s="85">
        <f t="shared" si="5"/>
        <v>0</v>
      </c>
      <c r="Y38" s="85">
        <f t="shared" si="6"/>
        <v>6</v>
      </c>
      <c r="Z38" s="85">
        <f t="shared" si="7"/>
        <v>0</v>
      </c>
      <c r="AB38" s="86">
        <f t="shared" si="8"/>
        <v>3.5</v>
      </c>
      <c r="AC38" s="86">
        <f t="shared" si="9"/>
        <v>2.5</v>
      </c>
    </row>
    <row r="39" ht="19.5" customHeight="1">
      <c r="A39" s="94">
        <v>738.0</v>
      </c>
      <c r="B39" s="94"/>
      <c r="C39" s="94"/>
      <c r="D39" s="94"/>
      <c r="E39" s="95"/>
      <c r="F39" s="95"/>
      <c r="G39" s="95"/>
      <c r="H39" s="97"/>
      <c r="I39" s="94"/>
      <c r="J39" s="85" t="str">
        <f t="shared" si="1"/>
        <v/>
      </c>
      <c r="K39" s="94"/>
      <c r="L39" s="84"/>
      <c r="M39" s="94" t="s">
        <v>84</v>
      </c>
      <c r="N39" s="94" t="s">
        <v>84</v>
      </c>
      <c r="O39" s="94" t="s">
        <v>84</v>
      </c>
      <c r="P39" s="94" t="s">
        <v>84</v>
      </c>
      <c r="Q39" s="94" t="s">
        <v>84</v>
      </c>
      <c r="R39" s="94" t="s">
        <v>84</v>
      </c>
      <c r="S39" s="85" t="str">
        <f t="shared" si="2"/>
        <v>N</v>
      </c>
      <c r="T39" s="94"/>
      <c r="U39" s="85" t="str">
        <f t="shared" si="3"/>
        <v/>
      </c>
      <c r="V39" s="44"/>
      <c r="W39" s="85">
        <f t="shared" si="4"/>
        <v>6</v>
      </c>
      <c r="X39" s="85">
        <f t="shared" si="5"/>
        <v>0</v>
      </c>
      <c r="Y39" s="85">
        <f t="shared" si="6"/>
        <v>6</v>
      </c>
      <c r="Z39" s="85">
        <f t="shared" si="7"/>
        <v>0</v>
      </c>
      <c r="AB39" s="86">
        <f t="shared" si="8"/>
        <v>3.5</v>
      </c>
      <c r="AC39" s="86">
        <f t="shared" si="9"/>
        <v>2.5</v>
      </c>
    </row>
    <row r="40" ht="19.5" customHeight="1">
      <c r="A40" s="94">
        <v>739.0</v>
      </c>
      <c r="B40" s="94"/>
      <c r="C40" s="94"/>
      <c r="D40" s="94"/>
      <c r="E40" s="95"/>
      <c r="F40" s="95"/>
      <c r="G40" s="95"/>
      <c r="H40" s="97"/>
      <c r="I40" s="94"/>
      <c r="J40" s="85" t="str">
        <f t="shared" si="1"/>
        <v/>
      </c>
      <c r="K40" s="94"/>
      <c r="L40" s="84"/>
      <c r="M40" s="94" t="s">
        <v>84</v>
      </c>
      <c r="N40" s="94" t="s">
        <v>84</v>
      </c>
      <c r="O40" s="94" t="s">
        <v>84</v>
      </c>
      <c r="P40" s="94" t="s">
        <v>84</v>
      </c>
      <c r="Q40" s="94" t="s">
        <v>84</v>
      </c>
      <c r="R40" s="94" t="s">
        <v>84</v>
      </c>
      <c r="S40" s="85" t="str">
        <f t="shared" si="2"/>
        <v>N</v>
      </c>
      <c r="T40" s="94"/>
      <c r="U40" s="85" t="str">
        <f t="shared" si="3"/>
        <v/>
      </c>
      <c r="V40" s="44"/>
      <c r="W40" s="85">
        <f t="shared" si="4"/>
        <v>6</v>
      </c>
      <c r="X40" s="85">
        <f t="shared" si="5"/>
        <v>0</v>
      </c>
      <c r="Y40" s="85">
        <f t="shared" si="6"/>
        <v>6</v>
      </c>
      <c r="Z40" s="85">
        <f t="shared" si="7"/>
        <v>0</v>
      </c>
      <c r="AB40" s="86">
        <f t="shared" si="8"/>
        <v>3.5</v>
      </c>
      <c r="AC40" s="86">
        <f t="shared" si="9"/>
        <v>2.5</v>
      </c>
    </row>
    <row r="41" ht="19.5" customHeight="1">
      <c r="A41" s="94">
        <v>740.0</v>
      </c>
      <c r="B41" s="94"/>
      <c r="C41" s="94"/>
      <c r="D41" s="94"/>
      <c r="E41" s="95"/>
      <c r="F41" s="95"/>
      <c r="G41" s="95"/>
      <c r="H41" s="97"/>
      <c r="I41" s="94"/>
      <c r="J41" s="85" t="str">
        <f t="shared" si="1"/>
        <v/>
      </c>
      <c r="K41" s="94"/>
      <c r="L41" s="84"/>
      <c r="M41" s="94" t="s">
        <v>84</v>
      </c>
      <c r="N41" s="94" t="s">
        <v>84</v>
      </c>
      <c r="O41" s="94" t="s">
        <v>84</v>
      </c>
      <c r="P41" s="94" t="s">
        <v>84</v>
      </c>
      <c r="Q41" s="94" t="s">
        <v>84</v>
      </c>
      <c r="R41" s="94" t="s">
        <v>84</v>
      </c>
      <c r="S41" s="85" t="str">
        <f t="shared" si="2"/>
        <v>N</v>
      </c>
      <c r="T41" s="94"/>
      <c r="U41" s="85" t="str">
        <f t="shared" si="3"/>
        <v/>
      </c>
      <c r="V41" s="44"/>
      <c r="W41" s="85">
        <f t="shared" si="4"/>
        <v>6</v>
      </c>
      <c r="X41" s="85">
        <f t="shared" si="5"/>
        <v>0</v>
      </c>
      <c r="Y41" s="85">
        <f t="shared" si="6"/>
        <v>6</v>
      </c>
      <c r="Z41" s="85">
        <f t="shared" si="7"/>
        <v>0</v>
      </c>
      <c r="AB41" s="86">
        <f t="shared" si="8"/>
        <v>3.5</v>
      </c>
      <c r="AC41" s="86">
        <f t="shared" si="9"/>
        <v>2.5</v>
      </c>
    </row>
    <row r="42" ht="19.5" customHeight="1">
      <c r="A42" s="94">
        <v>741.0</v>
      </c>
      <c r="B42" s="94"/>
      <c r="C42" s="94"/>
      <c r="D42" s="94"/>
      <c r="E42" s="95"/>
      <c r="F42" s="95"/>
      <c r="G42" s="95"/>
      <c r="H42" s="97"/>
      <c r="I42" s="94"/>
      <c r="J42" s="85" t="str">
        <f t="shared" si="1"/>
        <v/>
      </c>
      <c r="K42" s="94"/>
      <c r="L42" s="84"/>
      <c r="M42" s="94" t="s">
        <v>84</v>
      </c>
      <c r="N42" s="94" t="s">
        <v>84</v>
      </c>
      <c r="O42" s="94" t="s">
        <v>84</v>
      </c>
      <c r="P42" s="94" t="s">
        <v>84</v>
      </c>
      <c r="Q42" s="94" t="s">
        <v>84</v>
      </c>
      <c r="R42" s="94" t="s">
        <v>84</v>
      </c>
      <c r="S42" s="85" t="str">
        <f t="shared" si="2"/>
        <v>N</v>
      </c>
      <c r="T42" s="94"/>
      <c r="U42" s="85" t="str">
        <f t="shared" si="3"/>
        <v/>
      </c>
      <c r="V42" s="44"/>
      <c r="W42" s="85">
        <f t="shared" si="4"/>
        <v>6</v>
      </c>
      <c r="X42" s="85">
        <f t="shared" si="5"/>
        <v>0</v>
      </c>
      <c r="Y42" s="85">
        <f t="shared" si="6"/>
        <v>6</v>
      </c>
      <c r="Z42" s="85">
        <f t="shared" si="7"/>
        <v>0</v>
      </c>
      <c r="AB42" s="86">
        <f t="shared" si="8"/>
        <v>3.5</v>
      </c>
      <c r="AC42" s="86">
        <f t="shared" si="9"/>
        <v>2.5</v>
      </c>
    </row>
    <row r="43" ht="19.5" customHeight="1">
      <c r="A43" s="94">
        <v>742.0</v>
      </c>
      <c r="B43" s="94"/>
      <c r="C43" s="94"/>
      <c r="D43" s="94"/>
      <c r="E43" s="95"/>
      <c r="F43" s="95"/>
      <c r="G43" s="95"/>
      <c r="H43" s="97"/>
      <c r="I43" s="94"/>
      <c r="J43" s="85" t="str">
        <f t="shared" si="1"/>
        <v/>
      </c>
      <c r="K43" s="94"/>
      <c r="L43" s="84"/>
      <c r="M43" s="94" t="s">
        <v>84</v>
      </c>
      <c r="N43" s="94" t="s">
        <v>84</v>
      </c>
      <c r="O43" s="94" t="s">
        <v>84</v>
      </c>
      <c r="P43" s="94" t="s">
        <v>84</v>
      </c>
      <c r="Q43" s="94" t="s">
        <v>84</v>
      </c>
      <c r="R43" s="94" t="s">
        <v>84</v>
      </c>
      <c r="S43" s="85" t="str">
        <f t="shared" si="2"/>
        <v>N</v>
      </c>
      <c r="T43" s="94"/>
      <c r="U43" s="85" t="str">
        <f t="shared" si="3"/>
        <v/>
      </c>
      <c r="V43" s="44"/>
      <c r="W43" s="85">
        <f t="shared" si="4"/>
        <v>6</v>
      </c>
      <c r="X43" s="85">
        <f t="shared" si="5"/>
        <v>0</v>
      </c>
      <c r="Y43" s="85">
        <f t="shared" si="6"/>
        <v>6</v>
      </c>
      <c r="Z43" s="85">
        <f t="shared" si="7"/>
        <v>0</v>
      </c>
      <c r="AB43" s="86">
        <f t="shared" si="8"/>
        <v>3.5</v>
      </c>
      <c r="AC43" s="86">
        <f t="shared" si="9"/>
        <v>2.5</v>
      </c>
    </row>
    <row r="44" ht="19.5" customHeight="1">
      <c r="A44" s="94">
        <v>743.0</v>
      </c>
      <c r="B44" s="94"/>
      <c r="C44" s="94"/>
      <c r="D44" s="94"/>
      <c r="E44" s="95"/>
      <c r="F44" s="95"/>
      <c r="G44" s="95"/>
      <c r="H44" s="97"/>
      <c r="I44" s="94"/>
      <c r="J44" s="85" t="str">
        <f t="shared" si="1"/>
        <v/>
      </c>
      <c r="K44" s="94"/>
      <c r="L44" s="84"/>
      <c r="M44" s="94" t="s">
        <v>84</v>
      </c>
      <c r="N44" s="94" t="s">
        <v>84</v>
      </c>
      <c r="O44" s="94" t="s">
        <v>84</v>
      </c>
      <c r="P44" s="94" t="s">
        <v>84</v>
      </c>
      <c r="Q44" s="94" t="s">
        <v>84</v>
      </c>
      <c r="R44" s="94" t="s">
        <v>84</v>
      </c>
      <c r="S44" s="85" t="str">
        <f t="shared" si="2"/>
        <v>N</v>
      </c>
      <c r="T44" s="94"/>
      <c r="U44" s="85" t="str">
        <f t="shared" si="3"/>
        <v/>
      </c>
      <c r="V44" s="44"/>
      <c r="W44" s="85">
        <f t="shared" si="4"/>
        <v>6</v>
      </c>
      <c r="X44" s="85">
        <f t="shared" si="5"/>
        <v>0</v>
      </c>
      <c r="Y44" s="85">
        <f t="shared" si="6"/>
        <v>6</v>
      </c>
      <c r="Z44" s="85">
        <f t="shared" si="7"/>
        <v>0</v>
      </c>
      <c r="AB44" s="86">
        <f t="shared" si="8"/>
        <v>3.5</v>
      </c>
      <c r="AC44" s="86">
        <f t="shared" si="9"/>
        <v>2.5</v>
      </c>
    </row>
    <row r="45" ht="19.5" customHeight="1">
      <c r="A45" s="94">
        <v>744.0</v>
      </c>
      <c r="B45" s="94"/>
      <c r="C45" s="94"/>
      <c r="D45" s="94"/>
      <c r="E45" s="95"/>
      <c r="F45" s="95"/>
      <c r="G45" s="95"/>
      <c r="H45" s="97"/>
      <c r="I45" s="94"/>
      <c r="J45" s="85" t="str">
        <f t="shared" si="1"/>
        <v/>
      </c>
      <c r="K45" s="94"/>
      <c r="L45" s="84"/>
      <c r="M45" s="94" t="s">
        <v>84</v>
      </c>
      <c r="N45" s="94" t="s">
        <v>84</v>
      </c>
      <c r="O45" s="94" t="s">
        <v>84</v>
      </c>
      <c r="P45" s="94" t="s">
        <v>84</v>
      </c>
      <c r="Q45" s="94" t="s">
        <v>84</v>
      </c>
      <c r="R45" s="94" t="s">
        <v>84</v>
      </c>
      <c r="S45" s="85" t="str">
        <f t="shared" si="2"/>
        <v>N</v>
      </c>
      <c r="T45" s="94"/>
      <c r="U45" s="85" t="str">
        <f t="shared" si="3"/>
        <v/>
      </c>
      <c r="V45" s="44"/>
      <c r="W45" s="85">
        <f t="shared" si="4"/>
        <v>6</v>
      </c>
      <c r="X45" s="85">
        <f t="shared" si="5"/>
        <v>0</v>
      </c>
      <c r="Y45" s="85">
        <f t="shared" si="6"/>
        <v>6</v>
      </c>
      <c r="Z45" s="85">
        <f t="shared" si="7"/>
        <v>0</v>
      </c>
      <c r="AB45" s="86">
        <f t="shared" si="8"/>
        <v>3.5</v>
      </c>
      <c r="AC45" s="86">
        <f t="shared" si="9"/>
        <v>2.5</v>
      </c>
    </row>
    <row r="46" ht="19.5" customHeight="1">
      <c r="A46" s="94">
        <v>745.0</v>
      </c>
      <c r="B46" s="94"/>
      <c r="C46" s="94"/>
      <c r="D46" s="94"/>
      <c r="E46" s="95"/>
      <c r="F46" s="95"/>
      <c r="G46" s="95"/>
      <c r="H46" s="97"/>
      <c r="I46" s="94"/>
      <c r="J46" s="85" t="str">
        <f t="shared" si="1"/>
        <v/>
      </c>
      <c r="K46" s="94"/>
      <c r="L46" s="84"/>
      <c r="M46" s="94" t="s">
        <v>84</v>
      </c>
      <c r="N46" s="94" t="s">
        <v>84</v>
      </c>
      <c r="O46" s="94" t="s">
        <v>84</v>
      </c>
      <c r="P46" s="94" t="s">
        <v>84</v>
      </c>
      <c r="Q46" s="94" t="s">
        <v>84</v>
      </c>
      <c r="R46" s="94" t="s">
        <v>84</v>
      </c>
      <c r="S46" s="85" t="str">
        <f t="shared" si="2"/>
        <v>N</v>
      </c>
      <c r="T46" s="94"/>
      <c r="U46" s="85" t="str">
        <f t="shared" si="3"/>
        <v/>
      </c>
      <c r="V46" s="44"/>
      <c r="W46" s="85">
        <f t="shared" si="4"/>
        <v>6</v>
      </c>
      <c r="X46" s="85">
        <f t="shared" si="5"/>
        <v>0</v>
      </c>
      <c r="Y46" s="85">
        <f t="shared" si="6"/>
        <v>6</v>
      </c>
      <c r="Z46" s="85">
        <f t="shared" si="7"/>
        <v>0</v>
      </c>
      <c r="AB46" s="86">
        <f t="shared" si="8"/>
        <v>3.5</v>
      </c>
      <c r="AC46" s="86">
        <f t="shared" si="9"/>
        <v>2.5</v>
      </c>
    </row>
    <row r="47" ht="19.5" customHeight="1">
      <c r="A47" s="94">
        <v>746.0</v>
      </c>
      <c r="B47" s="94"/>
      <c r="C47" s="94"/>
      <c r="D47" s="94"/>
      <c r="E47" s="95"/>
      <c r="F47" s="95"/>
      <c r="G47" s="95"/>
      <c r="H47" s="97"/>
      <c r="I47" s="94"/>
      <c r="J47" s="85" t="str">
        <f t="shared" si="1"/>
        <v/>
      </c>
      <c r="K47" s="94"/>
      <c r="L47" s="84"/>
      <c r="M47" s="94" t="s">
        <v>84</v>
      </c>
      <c r="N47" s="94" t="s">
        <v>84</v>
      </c>
      <c r="O47" s="94" t="s">
        <v>84</v>
      </c>
      <c r="P47" s="94" t="s">
        <v>84</v>
      </c>
      <c r="Q47" s="94" t="s">
        <v>84</v>
      </c>
      <c r="R47" s="94" t="s">
        <v>84</v>
      </c>
      <c r="S47" s="85" t="str">
        <f t="shared" si="2"/>
        <v>N</v>
      </c>
      <c r="T47" s="94"/>
      <c r="U47" s="85" t="str">
        <f t="shared" si="3"/>
        <v/>
      </c>
      <c r="V47" s="44"/>
      <c r="W47" s="85">
        <f t="shared" si="4"/>
        <v>6</v>
      </c>
      <c r="X47" s="85">
        <f t="shared" si="5"/>
        <v>0</v>
      </c>
      <c r="Y47" s="85">
        <f t="shared" si="6"/>
        <v>6</v>
      </c>
      <c r="Z47" s="85">
        <f t="shared" si="7"/>
        <v>0</v>
      </c>
      <c r="AB47" s="86">
        <f t="shared" si="8"/>
        <v>3.5</v>
      </c>
      <c r="AC47" s="86">
        <f t="shared" si="9"/>
        <v>2.5</v>
      </c>
    </row>
    <row r="48" ht="19.5" customHeight="1">
      <c r="A48" s="94">
        <v>747.0</v>
      </c>
      <c r="B48" s="94"/>
      <c r="C48" s="94"/>
      <c r="D48" s="94"/>
      <c r="E48" s="95"/>
      <c r="F48" s="95"/>
      <c r="G48" s="95"/>
      <c r="H48" s="97"/>
      <c r="I48" s="94"/>
      <c r="J48" s="85" t="str">
        <f t="shared" si="1"/>
        <v/>
      </c>
      <c r="K48" s="94"/>
      <c r="L48" s="84"/>
      <c r="M48" s="94" t="s">
        <v>84</v>
      </c>
      <c r="N48" s="94" t="s">
        <v>84</v>
      </c>
      <c r="O48" s="94" t="s">
        <v>84</v>
      </c>
      <c r="P48" s="94" t="s">
        <v>84</v>
      </c>
      <c r="Q48" s="94" t="s">
        <v>84</v>
      </c>
      <c r="R48" s="94" t="s">
        <v>84</v>
      </c>
      <c r="S48" s="85" t="str">
        <f t="shared" si="2"/>
        <v>N</v>
      </c>
      <c r="T48" s="94"/>
      <c r="U48" s="85" t="str">
        <f t="shared" si="3"/>
        <v/>
      </c>
      <c r="V48" s="44"/>
      <c r="W48" s="85">
        <f t="shared" si="4"/>
        <v>6</v>
      </c>
      <c r="X48" s="85">
        <f t="shared" si="5"/>
        <v>0</v>
      </c>
      <c r="Y48" s="85">
        <f t="shared" si="6"/>
        <v>6</v>
      </c>
      <c r="Z48" s="85">
        <f t="shared" si="7"/>
        <v>0</v>
      </c>
      <c r="AB48" s="86">
        <f t="shared" si="8"/>
        <v>3.5</v>
      </c>
      <c r="AC48" s="86">
        <f t="shared" si="9"/>
        <v>2.5</v>
      </c>
    </row>
    <row r="49" ht="19.5" customHeight="1">
      <c r="A49" s="94">
        <v>748.0</v>
      </c>
      <c r="B49" s="94"/>
      <c r="C49" s="94"/>
      <c r="D49" s="94"/>
      <c r="E49" s="95"/>
      <c r="F49" s="95"/>
      <c r="G49" s="95"/>
      <c r="H49" s="97"/>
      <c r="I49" s="94"/>
      <c r="J49" s="85" t="str">
        <f t="shared" si="1"/>
        <v/>
      </c>
      <c r="K49" s="94"/>
      <c r="L49" s="84"/>
      <c r="M49" s="94" t="s">
        <v>84</v>
      </c>
      <c r="N49" s="94" t="s">
        <v>84</v>
      </c>
      <c r="O49" s="94" t="s">
        <v>84</v>
      </c>
      <c r="P49" s="94" t="s">
        <v>84</v>
      </c>
      <c r="Q49" s="94" t="s">
        <v>84</v>
      </c>
      <c r="R49" s="94" t="s">
        <v>84</v>
      </c>
      <c r="S49" s="85" t="str">
        <f t="shared" si="2"/>
        <v>N</v>
      </c>
      <c r="T49" s="94"/>
      <c r="U49" s="85" t="str">
        <f t="shared" si="3"/>
        <v/>
      </c>
      <c r="V49" s="44"/>
      <c r="W49" s="85">
        <f t="shared" si="4"/>
        <v>6</v>
      </c>
      <c r="X49" s="85">
        <f t="shared" si="5"/>
        <v>0</v>
      </c>
      <c r="Y49" s="85">
        <f t="shared" si="6"/>
        <v>6</v>
      </c>
      <c r="Z49" s="85">
        <f t="shared" si="7"/>
        <v>0</v>
      </c>
      <c r="AB49" s="86">
        <f t="shared" si="8"/>
        <v>3.5</v>
      </c>
      <c r="AC49" s="86">
        <f t="shared" si="9"/>
        <v>2.5</v>
      </c>
    </row>
    <row r="50" ht="19.5" customHeight="1">
      <c r="A50" s="94">
        <v>749.0</v>
      </c>
      <c r="B50" s="94"/>
      <c r="C50" s="94"/>
      <c r="D50" s="94"/>
      <c r="E50" s="95"/>
      <c r="F50" s="95"/>
      <c r="G50" s="95"/>
      <c r="H50" s="97"/>
      <c r="I50" s="94"/>
      <c r="J50" s="85" t="str">
        <f t="shared" si="1"/>
        <v/>
      </c>
      <c r="K50" s="94"/>
      <c r="L50" s="84"/>
      <c r="M50" s="94" t="s">
        <v>84</v>
      </c>
      <c r="N50" s="94" t="s">
        <v>84</v>
      </c>
      <c r="O50" s="94" t="s">
        <v>84</v>
      </c>
      <c r="P50" s="94" t="s">
        <v>84</v>
      </c>
      <c r="Q50" s="94" t="s">
        <v>84</v>
      </c>
      <c r="R50" s="94" t="s">
        <v>84</v>
      </c>
      <c r="S50" s="85" t="str">
        <f t="shared" si="2"/>
        <v>N</v>
      </c>
      <c r="T50" s="94"/>
      <c r="U50" s="85" t="str">
        <f t="shared" si="3"/>
        <v/>
      </c>
      <c r="V50" s="44"/>
      <c r="W50" s="85">
        <f t="shared" si="4"/>
        <v>6</v>
      </c>
      <c r="X50" s="85">
        <f t="shared" si="5"/>
        <v>0</v>
      </c>
      <c r="Y50" s="85">
        <f t="shared" si="6"/>
        <v>6</v>
      </c>
      <c r="Z50" s="85">
        <f t="shared" si="7"/>
        <v>0</v>
      </c>
      <c r="AB50" s="86">
        <f t="shared" si="8"/>
        <v>3.5</v>
      </c>
      <c r="AC50" s="86">
        <f t="shared" si="9"/>
        <v>2.5</v>
      </c>
    </row>
    <row r="51" ht="19.5" customHeight="1">
      <c r="A51" s="94">
        <v>750.0</v>
      </c>
      <c r="B51" s="94"/>
      <c r="C51" s="94"/>
      <c r="D51" s="94"/>
      <c r="E51" s="95"/>
      <c r="F51" s="95"/>
      <c r="G51" s="95"/>
      <c r="H51" s="97"/>
      <c r="I51" s="94"/>
      <c r="J51" s="85" t="str">
        <f t="shared" si="1"/>
        <v/>
      </c>
      <c r="K51" s="94"/>
      <c r="L51" s="84"/>
      <c r="M51" s="94" t="s">
        <v>84</v>
      </c>
      <c r="N51" s="94" t="s">
        <v>84</v>
      </c>
      <c r="O51" s="94" t="s">
        <v>84</v>
      </c>
      <c r="P51" s="94" t="s">
        <v>84</v>
      </c>
      <c r="Q51" s="94" t="s">
        <v>84</v>
      </c>
      <c r="R51" s="94" t="s">
        <v>84</v>
      </c>
      <c r="S51" s="85" t="str">
        <f t="shared" si="2"/>
        <v>N</v>
      </c>
      <c r="T51" s="94"/>
      <c r="U51" s="85" t="str">
        <f t="shared" si="3"/>
        <v/>
      </c>
      <c r="V51" s="44"/>
      <c r="W51" s="85">
        <f t="shared" si="4"/>
        <v>6</v>
      </c>
      <c r="X51" s="85">
        <f t="shared" si="5"/>
        <v>0</v>
      </c>
      <c r="Y51" s="85">
        <f t="shared" si="6"/>
        <v>6</v>
      </c>
      <c r="Z51" s="85">
        <f t="shared" si="7"/>
        <v>0</v>
      </c>
      <c r="AB51" s="86">
        <f t="shared" si="8"/>
        <v>3.5</v>
      </c>
      <c r="AC51" s="86">
        <f t="shared" si="9"/>
        <v>2.5</v>
      </c>
    </row>
    <row r="52" ht="18.0" customHeight="1">
      <c r="A52" s="44"/>
      <c r="B52" s="44"/>
      <c r="C52" s="44"/>
      <c r="D52" s="44"/>
      <c r="E52" s="60"/>
      <c r="F52" s="60"/>
      <c r="G52" s="60"/>
      <c r="H52" s="60"/>
      <c r="I52" s="94">
        <f>SUM(I2:I51)</f>
        <v>0</v>
      </c>
      <c r="J52" s="98">
        <f>COUNTIF(J2:J51,"O")</f>
        <v>0</v>
      </c>
      <c r="K52" s="94">
        <f>SUM(K2:K51)</f>
        <v>0</v>
      </c>
      <c r="L52" s="8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</row>
    <row r="53" ht="18.0" customHeight="1">
      <c r="A53" s="44"/>
      <c r="B53" s="44"/>
      <c r="C53" s="44"/>
      <c r="D53" s="44"/>
      <c r="E53" s="60"/>
      <c r="F53" s="60"/>
      <c r="G53" s="60"/>
      <c r="H53" s="60"/>
      <c r="I53" s="44"/>
      <c r="J53" s="44"/>
      <c r="K53" s="44"/>
      <c r="L53" s="8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</row>
    <row r="54" ht="18.0" customHeight="1">
      <c r="A54" s="44"/>
      <c r="B54" s="44"/>
      <c r="C54" s="44"/>
      <c r="D54" s="44"/>
      <c r="E54" s="60"/>
      <c r="F54" s="60"/>
      <c r="G54" s="60"/>
      <c r="H54" s="60"/>
      <c r="I54" s="44"/>
      <c r="J54" s="44"/>
      <c r="K54" s="44"/>
      <c r="L54" s="8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</row>
    <row r="55" ht="18.0" customHeight="1">
      <c r="A55" s="44"/>
      <c r="B55" s="44"/>
      <c r="C55" s="44"/>
      <c r="D55" s="44"/>
      <c r="E55" s="60"/>
      <c r="F55" s="60"/>
      <c r="G55" s="60"/>
      <c r="H55" s="60"/>
      <c r="I55" s="44"/>
      <c r="J55" s="44"/>
      <c r="K55" s="44"/>
      <c r="L55" s="8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</row>
    <row r="56" ht="18.0" customHeight="1">
      <c r="A56" s="44"/>
      <c r="B56" s="44"/>
      <c r="C56" s="44"/>
      <c r="D56" s="44"/>
      <c r="E56" s="60"/>
      <c r="F56" s="60"/>
      <c r="G56" s="60"/>
      <c r="H56" s="60"/>
      <c r="I56" s="44"/>
      <c r="J56" s="44"/>
      <c r="K56" s="44"/>
      <c r="L56" s="8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</row>
    <row r="57" ht="18.0" customHeight="1">
      <c r="A57" s="44"/>
      <c r="B57" s="44"/>
      <c r="C57" s="44"/>
      <c r="D57" s="44"/>
      <c r="E57" s="60"/>
      <c r="F57" s="60"/>
      <c r="G57" s="60"/>
      <c r="H57" s="60"/>
      <c r="I57" s="44"/>
      <c r="J57" s="44"/>
      <c r="K57" s="44"/>
      <c r="L57" s="8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</row>
    <row r="58" ht="18.0" customHeight="1">
      <c r="A58" s="44"/>
      <c r="B58" s="44"/>
      <c r="C58" s="44"/>
      <c r="D58" s="44"/>
      <c r="E58" s="60"/>
      <c r="F58" s="60"/>
      <c r="G58" s="60"/>
      <c r="H58" s="60"/>
      <c r="I58" s="44"/>
      <c r="J58" s="44"/>
      <c r="K58" s="44"/>
      <c r="L58" s="8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 ht="18.0" customHeight="1">
      <c r="A59" s="44"/>
      <c r="B59" s="44"/>
      <c r="C59" s="44"/>
      <c r="D59" s="44"/>
      <c r="E59" s="60"/>
      <c r="F59" s="60"/>
      <c r="G59" s="60"/>
      <c r="H59" s="60"/>
      <c r="I59" s="44"/>
      <c r="J59" s="44"/>
      <c r="K59" s="44"/>
      <c r="L59" s="8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</row>
    <row r="60" ht="18.0" customHeight="1">
      <c r="A60" s="44"/>
      <c r="B60" s="44"/>
      <c r="C60" s="44"/>
      <c r="D60" s="44"/>
      <c r="E60" s="60"/>
      <c r="F60" s="60"/>
      <c r="G60" s="60"/>
      <c r="H60" s="60"/>
      <c r="I60" s="44"/>
      <c r="J60" s="44"/>
      <c r="K60" s="44"/>
      <c r="L60" s="8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</row>
    <row r="61" ht="18.0" customHeight="1">
      <c r="A61" s="44"/>
      <c r="B61" s="44"/>
      <c r="C61" s="44"/>
      <c r="D61" s="44"/>
      <c r="E61" s="60"/>
      <c r="F61" s="60"/>
      <c r="G61" s="60"/>
      <c r="H61" s="60"/>
      <c r="I61" s="44"/>
      <c r="J61" s="44"/>
      <c r="K61" s="44"/>
      <c r="L61" s="8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</row>
    <row r="62" ht="18.0" customHeight="1">
      <c r="A62" s="44"/>
      <c r="B62" s="44"/>
      <c r="C62" s="44"/>
      <c r="D62" s="44"/>
      <c r="E62" s="60"/>
      <c r="F62" s="60"/>
      <c r="G62" s="60"/>
      <c r="H62" s="60"/>
      <c r="I62" s="44"/>
      <c r="J62" s="44"/>
      <c r="K62" s="44"/>
      <c r="L62" s="8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</row>
    <row r="63" ht="18.0" customHeight="1">
      <c r="A63" s="44"/>
      <c r="B63" s="44"/>
      <c r="C63" s="44"/>
      <c r="D63" s="44"/>
      <c r="E63" s="60"/>
      <c r="F63" s="60"/>
      <c r="G63" s="60"/>
      <c r="H63" s="60"/>
      <c r="I63" s="44"/>
      <c r="J63" s="44"/>
      <c r="K63" s="44"/>
      <c r="L63" s="8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</row>
    <row r="64" ht="18.0" customHeight="1">
      <c r="A64" s="44"/>
      <c r="B64" s="44"/>
      <c r="C64" s="44"/>
      <c r="D64" s="44"/>
      <c r="E64" s="60"/>
      <c r="F64" s="60"/>
      <c r="G64" s="60"/>
      <c r="H64" s="60"/>
      <c r="I64" s="44"/>
      <c r="J64" s="44"/>
      <c r="K64" s="44"/>
      <c r="L64" s="8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</row>
    <row r="65" ht="18.0" customHeight="1">
      <c r="A65" s="44"/>
      <c r="B65" s="44"/>
      <c r="C65" s="44"/>
      <c r="D65" s="44"/>
      <c r="E65" s="60"/>
      <c r="F65" s="60"/>
      <c r="G65" s="60"/>
      <c r="H65" s="60"/>
      <c r="I65" s="44"/>
      <c r="J65" s="44"/>
      <c r="K65" s="44"/>
      <c r="L65" s="8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</row>
    <row r="66" ht="18.0" customHeight="1">
      <c r="A66" s="44"/>
      <c r="B66" s="44"/>
      <c r="C66" s="44"/>
      <c r="D66" s="44"/>
      <c r="E66" s="60"/>
      <c r="F66" s="60"/>
      <c r="G66" s="60"/>
      <c r="H66" s="60"/>
      <c r="I66" s="44"/>
      <c r="J66" s="44"/>
      <c r="K66" s="44"/>
      <c r="L66" s="8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</row>
    <row r="67" ht="18.0" customHeight="1">
      <c r="A67" s="44"/>
      <c r="B67" s="44"/>
      <c r="C67" s="44"/>
      <c r="D67" s="44"/>
      <c r="E67" s="60"/>
      <c r="F67" s="60"/>
      <c r="G67" s="60"/>
      <c r="H67" s="60"/>
      <c r="I67" s="44"/>
      <c r="J67" s="44"/>
      <c r="K67" s="44"/>
      <c r="L67" s="8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</row>
    <row r="68" ht="18.0" customHeight="1">
      <c r="A68" s="44"/>
      <c r="B68" s="44"/>
      <c r="C68" s="44"/>
      <c r="D68" s="44"/>
      <c r="E68" s="60"/>
      <c r="F68" s="60"/>
      <c r="G68" s="60"/>
      <c r="H68" s="60"/>
      <c r="I68" s="44"/>
      <c r="J68" s="44"/>
      <c r="K68" s="44"/>
      <c r="L68" s="8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</row>
    <row r="69" ht="18.0" customHeight="1">
      <c r="A69" s="44"/>
      <c r="B69" s="44"/>
      <c r="C69" s="44"/>
      <c r="D69" s="44"/>
      <c r="E69" s="60"/>
      <c r="F69" s="60"/>
      <c r="G69" s="60"/>
      <c r="H69" s="60"/>
      <c r="I69" s="44"/>
      <c r="J69" s="44"/>
      <c r="K69" s="44"/>
      <c r="L69" s="8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</row>
    <row r="70" ht="18.0" customHeight="1">
      <c r="A70" s="44"/>
      <c r="B70" s="44"/>
      <c r="C70" s="44"/>
      <c r="D70" s="44"/>
      <c r="E70" s="60"/>
      <c r="F70" s="60"/>
      <c r="G70" s="60"/>
      <c r="H70" s="60"/>
      <c r="I70" s="44"/>
      <c r="J70" s="44"/>
      <c r="K70" s="44"/>
      <c r="L70" s="8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</row>
    <row r="71" ht="18.0" customHeight="1">
      <c r="A71" s="44"/>
      <c r="B71" s="44"/>
      <c r="C71" s="44"/>
      <c r="D71" s="44"/>
      <c r="E71" s="60"/>
      <c r="F71" s="60"/>
      <c r="G71" s="60"/>
      <c r="H71" s="60"/>
      <c r="I71" s="44"/>
      <c r="J71" s="44"/>
      <c r="K71" s="44"/>
      <c r="L71" s="8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</row>
    <row r="72" ht="18.0" customHeight="1">
      <c r="A72" s="44"/>
      <c r="B72" s="44"/>
      <c r="C72" s="44"/>
      <c r="D72" s="44"/>
      <c r="E72" s="60"/>
      <c r="F72" s="60"/>
      <c r="G72" s="60"/>
      <c r="H72" s="60"/>
      <c r="I72" s="44"/>
      <c r="J72" s="44"/>
      <c r="K72" s="44"/>
      <c r="L72" s="8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</row>
    <row r="73" ht="18.0" customHeight="1">
      <c r="A73" s="44"/>
      <c r="B73" s="44"/>
      <c r="C73" s="44"/>
      <c r="D73" s="44"/>
      <c r="E73" s="60"/>
      <c r="F73" s="60"/>
      <c r="G73" s="60"/>
      <c r="H73" s="60"/>
      <c r="I73" s="44"/>
      <c r="J73" s="44"/>
      <c r="K73" s="44"/>
      <c r="L73" s="8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</row>
    <row r="74" ht="18.0" customHeight="1">
      <c r="A74" s="44"/>
      <c r="B74" s="44"/>
      <c r="C74" s="44"/>
      <c r="D74" s="44"/>
      <c r="E74" s="60"/>
      <c r="F74" s="60"/>
      <c r="G74" s="60"/>
      <c r="H74" s="60"/>
      <c r="I74" s="44"/>
      <c r="J74" s="44"/>
      <c r="K74" s="44"/>
      <c r="L74" s="8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</row>
    <row r="75" ht="18.0" customHeight="1">
      <c r="A75" s="44"/>
      <c r="B75" s="44"/>
      <c r="C75" s="44"/>
      <c r="D75" s="44"/>
      <c r="E75" s="60"/>
      <c r="F75" s="60"/>
      <c r="G75" s="60"/>
      <c r="H75" s="60"/>
      <c r="I75" s="44"/>
      <c r="J75" s="44"/>
      <c r="K75" s="44"/>
      <c r="L75" s="8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</row>
    <row r="76" ht="18.0" customHeight="1">
      <c r="A76" s="44"/>
      <c r="B76" s="44"/>
      <c r="C76" s="44"/>
      <c r="D76" s="44"/>
      <c r="E76" s="60"/>
      <c r="F76" s="60"/>
      <c r="G76" s="60"/>
      <c r="H76" s="60"/>
      <c r="I76" s="44"/>
      <c r="J76" s="44"/>
      <c r="K76" s="44"/>
      <c r="L76" s="8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 ht="18.0" customHeight="1">
      <c r="A77" s="44"/>
      <c r="B77" s="44"/>
      <c r="C77" s="44"/>
      <c r="D77" s="44"/>
      <c r="E77" s="60"/>
      <c r="F77" s="60"/>
      <c r="G77" s="60"/>
      <c r="H77" s="60"/>
      <c r="I77" s="44"/>
      <c r="J77" s="44"/>
      <c r="K77" s="44"/>
      <c r="L77" s="8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</row>
    <row r="78" ht="18.0" customHeight="1">
      <c r="A78" s="44"/>
      <c r="B78" s="44"/>
      <c r="C78" s="44"/>
      <c r="D78" s="44"/>
      <c r="E78" s="60"/>
      <c r="F78" s="60"/>
      <c r="G78" s="60"/>
      <c r="H78" s="60"/>
      <c r="I78" s="44"/>
      <c r="J78" s="44"/>
      <c r="K78" s="44"/>
      <c r="L78" s="8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</row>
    <row r="79" ht="18.0" customHeight="1">
      <c r="A79" s="44"/>
      <c r="B79" s="44"/>
      <c r="C79" s="44"/>
      <c r="D79" s="44"/>
      <c r="E79" s="60"/>
      <c r="F79" s="60"/>
      <c r="G79" s="60"/>
      <c r="H79" s="60"/>
      <c r="I79" s="44"/>
      <c r="J79" s="44"/>
      <c r="K79" s="44"/>
      <c r="L79" s="8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</row>
    <row r="80" ht="18.0" customHeight="1">
      <c r="A80" s="44"/>
      <c r="B80" s="44"/>
      <c r="C80" s="44"/>
      <c r="D80" s="44"/>
      <c r="E80" s="60"/>
      <c r="F80" s="60"/>
      <c r="G80" s="60"/>
      <c r="H80" s="60"/>
      <c r="I80" s="44"/>
      <c r="J80" s="44"/>
      <c r="K80" s="44"/>
      <c r="L80" s="8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</row>
    <row r="81" ht="18.0" customHeight="1">
      <c r="A81" s="44"/>
      <c r="B81" s="44"/>
      <c r="C81" s="44"/>
      <c r="D81" s="44"/>
      <c r="E81" s="60"/>
      <c r="F81" s="60"/>
      <c r="G81" s="60"/>
      <c r="H81" s="60"/>
      <c r="I81" s="44"/>
      <c r="J81" s="44"/>
      <c r="K81" s="44"/>
      <c r="L81" s="8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</row>
    <row r="82" ht="18.0" customHeight="1">
      <c r="A82" s="44"/>
      <c r="B82" s="44"/>
      <c r="C82" s="44"/>
      <c r="D82" s="44"/>
      <c r="E82" s="60"/>
      <c r="F82" s="60"/>
      <c r="G82" s="60"/>
      <c r="H82" s="60"/>
      <c r="I82" s="44"/>
      <c r="J82" s="44"/>
      <c r="K82" s="44"/>
      <c r="L82" s="8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</row>
    <row r="83" ht="18.0" customHeight="1">
      <c r="A83" s="44"/>
      <c r="B83" s="44"/>
      <c r="C83" s="44"/>
      <c r="D83" s="44"/>
      <c r="E83" s="60"/>
      <c r="F83" s="60"/>
      <c r="G83" s="60"/>
      <c r="H83" s="60"/>
      <c r="I83" s="44"/>
      <c r="J83" s="44"/>
      <c r="K83" s="44"/>
      <c r="L83" s="8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</row>
    <row r="84" ht="18.0" customHeight="1">
      <c r="A84" s="44"/>
      <c r="B84" s="44"/>
      <c r="C84" s="44"/>
      <c r="D84" s="44"/>
      <c r="E84" s="60"/>
      <c r="F84" s="60"/>
      <c r="G84" s="60"/>
      <c r="H84" s="60"/>
      <c r="I84" s="44"/>
      <c r="J84" s="44"/>
      <c r="K84" s="44"/>
      <c r="L84" s="8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</row>
    <row r="85" ht="18.0" customHeight="1">
      <c r="A85" s="44"/>
      <c r="B85" s="44"/>
      <c r="C85" s="44"/>
      <c r="D85" s="44"/>
      <c r="E85" s="60"/>
      <c r="F85" s="60"/>
      <c r="G85" s="60"/>
      <c r="H85" s="60"/>
      <c r="I85" s="44"/>
      <c r="J85" s="44"/>
      <c r="K85" s="44"/>
      <c r="L85" s="8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</row>
    <row r="86" ht="18.0" customHeight="1">
      <c r="A86" s="44"/>
      <c r="B86" s="44"/>
      <c r="C86" s="44"/>
      <c r="D86" s="44"/>
      <c r="E86" s="60"/>
      <c r="F86" s="60"/>
      <c r="G86" s="60"/>
      <c r="H86" s="60"/>
      <c r="I86" s="44"/>
      <c r="J86" s="44"/>
      <c r="K86" s="44"/>
      <c r="L86" s="8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</row>
    <row r="87" ht="18.0" customHeight="1">
      <c r="A87" s="44"/>
      <c r="B87" s="44"/>
      <c r="C87" s="44"/>
      <c r="D87" s="44"/>
      <c r="E87" s="60"/>
      <c r="F87" s="60"/>
      <c r="G87" s="60"/>
      <c r="H87" s="60"/>
      <c r="I87" s="44"/>
      <c r="J87" s="44"/>
      <c r="K87" s="44"/>
      <c r="L87" s="8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</row>
    <row r="88" ht="18.0" customHeight="1">
      <c r="A88" s="44"/>
      <c r="B88" s="44"/>
      <c r="C88" s="44"/>
      <c r="D88" s="44"/>
      <c r="E88" s="60"/>
      <c r="F88" s="60"/>
      <c r="G88" s="60"/>
      <c r="H88" s="60"/>
      <c r="I88" s="44"/>
      <c r="J88" s="44"/>
      <c r="K88" s="44"/>
      <c r="L88" s="8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</row>
    <row r="89" ht="18.0" customHeight="1">
      <c r="A89" s="44"/>
      <c r="B89" s="44"/>
      <c r="C89" s="44"/>
      <c r="D89" s="44"/>
      <c r="E89" s="60"/>
      <c r="F89" s="60"/>
      <c r="G89" s="60"/>
      <c r="H89" s="60"/>
      <c r="I89" s="44"/>
      <c r="J89" s="44"/>
      <c r="K89" s="44"/>
      <c r="L89" s="8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</row>
    <row r="90" ht="18.0" customHeight="1">
      <c r="A90" s="44"/>
      <c r="B90" s="44"/>
      <c r="C90" s="44"/>
      <c r="D90" s="44"/>
      <c r="E90" s="60"/>
      <c r="F90" s="60"/>
      <c r="G90" s="60"/>
      <c r="H90" s="60"/>
      <c r="I90" s="44"/>
      <c r="J90" s="44"/>
      <c r="K90" s="44"/>
      <c r="L90" s="8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</row>
    <row r="91" ht="18.0" customHeight="1">
      <c r="A91" s="44"/>
      <c r="B91" s="44"/>
      <c r="C91" s="44"/>
      <c r="D91" s="44"/>
      <c r="E91" s="60"/>
      <c r="F91" s="60"/>
      <c r="G91" s="60"/>
      <c r="H91" s="60"/>
      <c r="I91" s="44"/>
      <c r="J91" s="44"/>
      <c r="K91" s="44"/>
      <c r="L91" s="8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</row>
    <row r="92" ht="18.0" customHeight="1">
      <c r="A92" s="44"/>
      <c r="B92" s="44"/>
      <c r="C92" s="44"/>
      <c r="D92" s="44"/>
      <c r="E92" s="60"/>
      <c r="F92" s="60"/>
      <c r="G92" s="60"/>
      <c r="H92" s="60"/>
      <c r="I92" s="44"/>
      <c r="J92" s="44"/>
      <c r="K92" s="44"/>
      <c r="L92" s="8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</row>
    <row r="93" ht="18.0" customHeight="1">
      <c r="A93" s="44"/>
      <c r="B93" s="44"/>
      <c r="C93" s="44"/>
      <c r="D93" s="44"/>
      <c r="E93" s="60"/>
      <c r="F93" s="60"/>
      <c r="G93" s="60"/>
      <c r="H93" s="60"/>
      <c r="I93" s="44"/>
      <c r="J93" s="44"/>
      <c r="K93" s="44"/>
      <c r="L93" s="8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</row>
    <row r="94" ht="18.0" customHeight="1">
      <c r="A94" s="44"/>
      <c r="B94" s="44"/>
      <c r="C94" s="44"/>
      <c r="D94" s="44"/>
      <c r="E94" s="60"/>
      <c r="F94" s="60"/>
      <c r="G94" s="60"/>
      <c r="H94" s="60"/>
      <c r="I94" s="44"/>
      <c r="J94" s="44"/>
      <c r="K94" s="44"/>
      <c r="L94" s="8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</row>
    <row r="95" ht="18.0" customHeight="1">
      <c r="A95" s="44"/>
      <c r="B95" s="44"/>
      <c r="C95" s="44"/>
      <c r="D95" s="44"/>
      <c r="E95" s="60"/>
      <c r="F95" s="60"/>
      <c r="G95" s="60"/>
      <c r="H95" s="60"/>
      <c r="I95" s="44"/>
      <c r="J95" s="44"/>
      <c r="K95" s="44"/>
      <c r="L95" s="8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</row>
    <row r="96" ht="18.0" customHeight="1">
      <c r="A96" s="44"/>
      <c r="B96" s="44"/>
      <c r="C96" s="44"/>
      <c r="D96" s="44"/>
      <c r="E96" s="60"/>
      <c r="F96" s="60"/>
      <c r="G96" s="60"/>
      <c r="H96" s="60"/>
      <c r="I96" s="44"/>
      <c r="J96" s="44"/>
      <c r="K96" s="44"/>
      <c r="L96" s="8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</row>
    <row r="97" ht="18.0" customHeight="1">
      <c r="A97" s="44"/>
      <c r="B97" s="44"/>
      <c r="C97" s="44"/>
      <c r="D97" s="44"/>
      <c r="E97" s="60"/>
      <c r="F97" s="60"/>
      <c r="G97" s="60"/>
      <c r="H97" s="60"/>
      <c r="I97" s="44"/>
      <c r="J97" s="44"/>
      <c r="K97" s="44"/>
      <c r="L97" s="8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</row>
    <row r="98" ht="18.0" customHeight="1">
      <c r="A98" s="44"/>
      <c r="B98" s="44"/>
      <c r="C98" s="44"/>
      <c r="D98" s="44"/>
      <c r="E98" s="60"/>
      <c r="F98" s="60"/>
      <c r="G98" s="60"/>
      <c r="H98" s="60"/>
      <c r="I98" s="44"/>
      <c r="J98" s="44"/>
      <c r="K98" s="44"/>
      <c r="L98" s="8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</row>
    <row r="99" ht="18.0" customHeight="1">
      <c r="A99" s="44"/>
      <c r="B99" s="44"/>
      <c r="C99" s="44"/>
      <c r="D99" s="44"/>
      <c r="E99" s="60"/>
      <c r="F99" s="60"/>
      <c r="G99" s="60"/>
      <c r="H99" s="60"/>
      <c r="I99" s="44"/>
      <c r="J99" s="44"/>
      <c r="K99" s="44"/>
      <c r="L99" s="8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</row>
    <row r="100" ht="18.0" customHeight="1">
      <c r="A100" s="44"/>
      <c r="B100" s="44"/>
      <c r="C100" s="44"/>
      <c r="D100" s="44"/>
      <c r="E100" s="60"/>
      <c r="F100" s="60"/>
      <c r="G100" s="60"/>
      <c r="H100" s="60"/>
      <c r="I100" s="44"/>
      <c r="J100" s="44"/>
      <c r="K100" s="44"/>
      <c r="L100" s="8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</row>
    <row r="101" ht="18.0" customHeight="1">
      <c r="A101" s="44"/>
      <c r="B101" s="44"/>
      <c r="C101" s="44"/>
      <c r="D101" s="44"/>
      <c r="E101" s="60"/>
      <c r="F101" s="60"/>
      <c r="G101" s="60"/>
      <c r="H101" s="60"/>
      <c r="I101" s="44"/>
      <c r="J101" s="44"/>
      <c r="K101" s="44"/>
      <c r="L101" s="8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</row>
    <row r="102" ht="18.0" customHeight="1">
      <c r="A102" s="44"/>
      <c r="B102" s="44"/>
      <c r="C102" s="44"/>
      <c r="D102" s="44"/>
      <c r="E102" s="60"/>
      <c r="F102" s="60"/>
      <c r="G102" s="60"/>
      <c r="H102" s="60"/>
      <c r="I102" s="44"/>
      <c r="J102" s="44"/>
      <c r="K102" s="44"/>
      <c r="L102" s="8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</row>
    <row r="103" ht="18.0" customHeight="1">
      <c r="A103" s="44"/>
      <c r="B103" s="44"/>
      <c r="C103" s="44"/>
      <c r="D103" s="44"/>
      <c r="E103" s="60"/>
      <c r="F103" s="60"/>
      <c r="G103" s="60"/>
      <c r="H103" s="60"/>
      <c r="I103" s="44"/>
      <c r="J103" s="44"/>
      <c r="K103" s="44"/>
      <c r="L103" s="8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</row>
    <row r="104" ht="18.0" customHeight="1">
      <c r="A104" s="44"/>
      <c r="B104" s="44"/>
      <c r="C104" s="44"/>
      <c r="D104" s="44"/>
      <c r="E104" s="60"/>
      <c r="F104" s="60"/>
      <c r="G104" s="60"/>
      <c r="H104" s="60"/>
      <c r="I104" s="44"/>
      <c r="J104" s="44"/>
      <c r="K104" s="44"/>
      <c r="L104" s="8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</row>
    <row r="105" ht="18.0" customHeight="1">
      <c r="A105" s="44"/>
      <c r="B105" s="44"/>
      <c r="C105" s="44"/>
      <c r="D105" s="44"/>
      <c r="E105" s="60"/>
      <c r="F105" s="60"/>
      <c r="G105" s="60"/>
      <c r="H105" s="60"/>
      <c r="I105" s="44"/>
      <c r="J105" s="44"/>
      <c r="K105" s="44"/>
      <c r="L105" s="8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</row>
    <row r="106" ht="18.0" customHeight="1">
      <c r="A106" s="44"/>
      <c r="B106" s="44"/>
      <c r="C106" s="44"/>
      <c r="D106" s="44"/>
      <c r="E106" s="60"/>
      <c r="F106" s="60"/>
      <c r="G106" s="60"/>
      <c r="H106" s="60"/>
      <c r="I106" s="44"/>
      <c r="J106" s="44"/>
      <c r="K106" s="44"/>
      <c r="L106" s="8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</row>
    <row r="107" ht="18.0" customHeight="1">
      <c r="A107" s="44"/>
      <c r="B107" s="44"/>
      <c r="C107" s="44"/>
      <c r="D107" s="44"/>
      <c r="E107" s="60"/>
      <c r="F107" s="60"/>
      <c r="G107" s="60"/>
      <c r="H107" s="60"/>
      <c r="I107" s="44"/>
      <c r="J107" s="44"/>
      <c r="K107" s="44"/>
      <c r="L107" s="8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</row>
    <row r="108" ht="18.0" customHeight="1">
      <c r="A108" s="44"/>
      <c r="B108" s="44"/>
      <c r="C108" s="44"/>
      <c r="D108" s="44"/>
      <c r="E108" s="60"/>
      <c r="F108" s="60"/>
      <c r="G108" s="60"/>
      <c r="H108" s="60"/>
      <c r="I108" s="44"/>
      <c r="J108" s="44"/>
      <c r="K108" s="44"/>
      <c r="L108" s="8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</row>
    <row r="109" ht="18.0" customHeight="1">
      <c r="A109" s="44"/>
      <c r="B109" s="44"/>
      <c r="C109" s="44"/>
      <c r="D109" s="44"/>
      <c r="E109" s="60"/>
      <c r="F109" s="60"/>
      <c r="G109" s="60"/>
      <c r="H109" s="60"/>
      <c r="I109" s="44"/>
      <c r="J109" s="44"/>
      <c r="K109" s="44"/>
      <c r="L109" s="8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</row>
    <row r="110" ht="18.0" customHeight="1">
      <c r="A110" s="44"/>
      <c r="B110" s="44"/>
      <c r="C110" s="44"/>
      <c r="D110" s="44"/>
      <c r="E110" s="60"/>
      <c r="F110" s="60"/>
      <c r="G110" s="60"/>
      <c r="H110" s="60"/>
      <c r="I110" s="44"/>
      <c r="J110" s="44"/>
      <c r="K110" s="44"/>
      <c r="L110" s="8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</row>
    <row r="111" ht="18.0" customHeight="1">
      <c r="A111" s="44"/>
      <c r="B111" s="44"/>
      <c r="C111" s="44"/>
      <c r="D111" s="44"/>
      <c r="E111" s="60"/>
      <c r="F111" s="60"/>
      <c r="G111" s="60"/>
      <c r="H111" s="60"/>
      <c r="I111" s="44"/>
      <c r="J111" s="44"/>
      <c r="K111" s="44"/>
      <c r="L111" s="8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</row>
    <row r="112" ht="18.0" customHeight="1">
      <c r="A112" s="44"/>
      <c r="B112" s="44"/>
      <c r="C112" s="44"/>
      <c r="D112" s="44"/>
      <c r="E112" s="60"/>
      <c r="F112" s="60"/>
      <c r="G112" s="60"/>
      <c r="H112" s="60"/>
      <c r="I112" s="44"/>
      <c r="J112" s="44"/>
      <c r="K112" s="44"/>
      <c r="L112" s="8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</row>
    <row r="113" ht="18.0" customHeight="1">
      <c r="A113" s="44"/>
      <c r="B113" s="44"/>
      <c r="C113" s="44"/>
      <c r="D113" s="44"/>
      <c r="E113" s="60"/>
      <c r="F113" s="60"/>
      <c r="G113" s="60"/>
      <c r="H113" s="60"/>
      <c r="I113" s="44"/>
      <c r="J113" s="44"/>
      <c r="K113" s="44"/>
      <c r="L113" s="8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</row>
    <row r="114" ht="18.0" customHeight="1">
      <c r="A114" s="44"/>
      <c r="B114" s="44"/>
      <c r="C114" s="44"/>
      <c r="D114" s="44"/>
      <c r="E114" s="60"/>
      <c r="F114" s="60"/>
      <c r="G114" s="60"/>
      <c r="H114" s="60"/>
      <c r="I114" s="44"/>
      <c r="J114" s="44"/>
      <c r="K114" s="44"/>
      <c r="L114" s="8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</row>
    <row r="115" ht="18.0" customHeight="1">
      <c r="A115" s="44"/>
      <c r="B115" s="44"/>
      <c r="C115" s="44"/>
      <c r="D115" s="44"/>
      <c r="E115" s="60"/>
      <c r="F115" s="60"/>
      <c r="G115" s="60"/>
      <c r="H115" s="60"/>
      <c r="I115" s="44"/>
      <c r="J115" s="44"/>
      <c r="K115" s="44"/>
      <c r="L115" s="8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</row>
    <row r="116" ht="18.0" customHeight="1">
      <c r="A116" s="44"/>
      <c r="B116" s="44"/>
      <c r="C116" s="44"/>
      <c r="D116" s="44"/>
      <c r="E116" s="60"/>
      <c r="F116" s="60"/>
      <c r="G116" s="60"/>
      <c r="H116" s="60"/>
      <c r="I116" s="44"/>
      <c r="J116" s="44"/>
      <c r="K116" s="44"/>
      <c r="L116" s="8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</row>
    <row r="117" ht="18.0" customHeight="1">
      <c r="A117" s="44"/>
      <c r="B117" s="44"/>
      <c r="C117" s="44"/>
      <c r="D117" s="44"/>
      <c r="E117" s="60"/>
      <c r="F117" s="60"/>
      <c r="G117" s="60"/>
      <c r="H117" s="60"/>
      <c r="I117" s="44"/>
      <c r="J117" s="44"/>
      <c r="K117" s="44"/>
      <c r="L117" s="8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</row>
    <row r="118" ht="18.0" customHeight="1">
      <c r="A118" s="44"/>
      <c r="B118" s="44"/>
      <c r="C118" s="44"/>
      <c r="D118" s="44"/>
      <c r="E118" s="60"/>
      <c r="F118" s="60"/>
      <c r="G118" s="60"/>
      <c r="H118" s="60"/>
      <c r="I118" s="44"/>
      <c r="J118" s="44"/>
      <c r="K118" s="44"/>
      <c r="L118" s="8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</row>
    <row r="119" ht="18.0" customHeight="1">
      <c r="A119" s="44"/>
      <c r="B119" s="44"/>
      <c r="C119" s="44"/>
      <c r="D119" s="44"/>
      <c r="E119" s="60"/>
      <c r="F119" s="60"/>
      <c r="G119" s="60"/>
      <c r="H119" s="60"/>
      <c r="I119" s="44"/>
      <c r="J119" s="44"/>
      <c r="K119" s="44"/>
      <c r="L119" s="8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</row>
    <row r="120" ht="18.0" customHeight="1">
      <c r="A120" s="44"/>
      <c r="B120" s="44"/>
      <c r="C120" s="44"/>
      <c r="D120" s="44"/>
      <c r="E120" s="60"/>
      <c r="F120" s="60"/>
      <c r="G120" s="60"/>
      <c r="H120" s="60"/>
      <c r="I120" s="44"/>
      <c r="J120" s="44"/>
      <c r="K120" s="44"/>
      <c r="L120" s="8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</row>
    <row r="121" ht="18.0" customHeight="1">
      <c r="A121" s="44"/>
      <c r="B121" s="44"/>
      <c r="C121" s="44"/>
      <c r="D121" s="44"/>
      <c r="E121" s="60"/>
      <c r="F121" s="60"/>
      <c r="G121" s="60"/>
      <c r="H121" s="60"/>
      <c r="I121" s="44"/>
      <c r="J121" s="44"/>
      <c r="K121" s="44"/>
      <c r="L121" s="8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</row>
    <row r="122" ht="18.0" customHeight="1">
      <c r="A122" s="44"/>
      <c r="B122" s="44"/>
      <c r="C122" s="44"/>
      <c r="D122" s="44"/>
      <c r="E122" s="60"/>
      <c r="F122" s="60"/>
      <c r="G122" s="60"/>
      <c r="H122" s="60"/>
      <c r="I122" s="44"/>
      <c r="J122" s="44"/>
      <c r="K122" s="44"/>
      <c r="L122" s="8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</row>
    <row r="123" ht="18.0" customHeight="1">
      <c r="A123" s="44"/>
      <c r="B123" s="44"/>
      <c r="C123" s="44"/>
      <c r="D123" s="44"/>
      <c r="E123" s="60"/>
      <c r="F123" s="60"/>
      <c r="G123" s="60"/>
      <c r="H123" s="60"/>
      <c r="I123" s="44"/>
      <c r="J123" s="44"/>
      <c r="K123" s="44"/>
      <c r="L123" s="8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</row>
    <row r="124" ht="18.0" customHeight="1">
      <c r="A124" s="44"/>
      <c r="B124" s="44"/>
      <c r="C124" s="44"/>
      <c r="D124" s="44"/>
      <c r="E124" s="60"/>
      <c r="F124" s="60"/>
      <c r="G124" s="60"/>
      <c r="H124" s="60"/>
      <c r="I124" s="44"/>
      <c r="J124" s="44"/>
      <c r="K124" s="44"/>
      <c r="L124" s="8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</row>
    <row r="125" ht="18.0" customHeight="1">
      <c r="A125" s="44"/>
      <c r="B125" s="44"/>
      <c r="C125" s="44"/>
      <c r="D125" s="44"/>
      <c r="E125" s="60"/>
      <c r="F125" s="60"/>
      <c r="G125" s="60"/>
      <c r="H125" s="60"/>
      <c r="I125" s="44"/>
      <c r="J125" s="44"/>
      <c r="K125" s="44"/>
      <c r="L125" s="8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</row>
    <row r="126" ht="18.0" customHeight="1">
      <c r="A126" s="44"/>
      <c r="B126" s="44"/>
      <c r="C126" s="44"/>
      <c r="D126" s="44"/>
      <c r="E126" s="60"/>
      <c r="F126" s="60"/>
      <c r="G126" s="60"/>
      <c r="H126" s="60"/>
      <c r="I126" s="44"/>
      <c r="J126" s="44"/>
      <c r="K126" s="44"/>
      <c r="L126" s="8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</row>
    <row r="127" ht="18.0" customHeight="1">
      <c r="A127" s="44"/>
      <c r="B127" s="44"/>
      <c r="C127" s="44"/>
      <c r="D127" s="44"/>
      <c r="E127" s="60"/>
      <c r="F127" s="60"/>
      <c r="G127" s="60"/>
      <c r="H127" s="60"/>
      <c r="I127" s="44"/>
      <c r="J127" s="44"/>
      <c r="K127" s="44"/>
      <c r="L127" s="8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</row>
    <row r="128" ht="18.0" customHeight="1">
      <c r="A128" s="44"/>
      <c r="B128" s="44"/>
      <c r="C128" s="44"/>
      <c r="D128" s="44"/>
      <c r="E128" s="60"/>
      <c r="F128" s="60"/>
      <c r="G128" s="60"/>
      <c r="H128" s="60"/>
      <c r="I128" s="44"/>
      <c r="J128" s="44"/>
      <c r="K128" s="44"/>
      <c r="L128" s="8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</row>
    <row r="129" ht="18.0" customHeight="1">
      <c r="A129" s="44"/>
      <c r="B129" s="44"/>
      <c r="C129" s="44"/>
      <c r="D129" s="44"/>
      <c r="E129" s="60"/>
      <c r="F129" s="60"/>
      <c r="G129" s="60"/>
      <c r="H129" s="60"/>
      <c r="I129" s="44"/>
      <c r="J129" s="44"/>
      <c r="K129" s="44"/>
      <c r="L129" s="8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</row>
    <row r="130" ht="18.0" customHeight="1">
      <c r="A130" s="44"/>
      <c r="B130" s="44"/>
      <c r="C130" s="44"/>
      <c r="D130" s="44"/>
      <c r="E130" s="60"/>
      <c r="F130" s="60"/>
      <c r="G130" s="60"/>
      <c r="H130" s="60"/>
      <c r="I130" s="44"/>
      <c r="J130" s="44"/>
      <c r="K130" s="44"/>
      <c r="L130" s="8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</row>
    <row r="131" ht="18.0" customHeight="1">
      <c r="A131" s="44"/>
      <c r="B131" s="44"/>
      <c r="C131" s="44"/>
      <c r="D131" s="44"/>
      <c r="E131" s="60"/>
      <c r="F131" s="60"/>
      <c r="G131" s="60"/>
      <c r="H131" s="60"/>
      <c r="I131" s="44"/>
      <c r="J131" s="44"/>
      <c r="K131" s="44"/>
      <c r="L131" s="8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</row>
    <row r="132" ht="18.0" customHeight="1">
      <c r="A132" s="44"/>
      <c r="B132" s="44"/>
      <c r="C132" s="44"/>
      <c r="D132" s="44"/>
      <c r="E132" s="60"/>
      <c r="F132" s="60"/>
      <c r="G132" s="60"/>
      <c r="H132" s="60"/>
      <c r="I132" s="44"/>
      <c r="J132" s="44"/>
      <c r="K132" s="44"/>
      <c r="L132" s="8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</row>
    <row r="133" ht="18.0" customHeight="1">
      <c r="A133" s="44"/>
      <c r="B133" s="44"/>
      <c r="C133" s="44"/>
      <c r="D133" s="44"/>
      <c r="E133" s="60"/>
      <c r="F133" s="60"/>
      <c r="G133" s="60"/>
      <c r="H133" s="60"/>
      <c r="I133" s="44"/>
      <c r="J133" s="44"/>
      <c r="K133" s="44"/>
      <c r="L133" s="8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</row>
    <row r="134" ht="18.0" customHeight="1">
      <c r="A134" s="44"/>
      <c r="B134" s="44"/>
      <c r="C134" s="44"/>
      <c r="D134" s="44"/>
      <c r="E134" s="60"/>
      <c r="F134" s="60"/>
      <c r="G134" s="60"/>
      <c r="H134" s="60"/>
      <c r="I134" s="44"/>
      <c r="J134" s="44"/>
      <c r="K134" s="44"/>
      <c r="L134" s="8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</row>
    <row r="135" ht="18.0" customHeight="1">
      <c r="A135" s="44"/>
      <c r="B135" s="44"/>
      <c r="C135" s="44"/>
      <c r="D135" s="44"/>
      <c r="E135" s="60"/>
      <c r="F135" s="60"/>
      <c r="G135" s="60"/>
      <c r="H135" s="60"/>
      <c r="I135" s="44"/>
      <c r="J135" s="44"/>
      <c r="K135" s="44"/>
      <c r="L135" s="8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</row>
    <row r="136" ht="18.0" customHeight="1">
      <c r="A136" s="44"/>
      <c r="B136" s="44"/>
      <c r="C136" s="44"/>
      <c r="D136" s="44"/>
      <c r="E136" s="60"/>
      <c r="F136" s="60"/>
      <c r="G136" s="60"/>
      <c r="H136" s="60"/>
      <c r="I136" s="44"/>
      <c r="J136" s="44"/>
      <c r="K136" s="44"/>
      <c r="L136" s="8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</row>
    <row r="137" ht="18.0" customHeight="1">
      <c r="A137" s="44"/>
      <c r="B137" s="44"/>
      <c r="C137" s="44"/>
      <c r="D137" s="44"/>
      <c r="E137" s="60"/>
      <c r="F137" s="60"/>
      <c r="G137" s="60"/>
      <c r="H137" s="60"/>
      <c r="I137" s="44"/>
      <c r="J137" s="44"/>
      <c r="K137" s="44"/>
      <c r="L137" s="8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</row>
    <row r="138" ht="18.0" customHeight="1">
      <c r="A138" s="44"/>
      <c r="B138" s="44"/>
      <c r="C138" s="44"/>
      <c r="D138" s="44"/>
      <c r="E138" s="60"/>
      <c r="F138" s="60"/>
      <c r="G138" s="60"/>
      <c r="H138" s="60"/>
      <c r="I138" s="44"/>
      <c r="J138" s="44"/>
      <c r="K138" s="44"/>
      <c r="L138" s="8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</row>
    <row r="139" ht="18.0" customHeight="1">
      <c r="A139" s="44"/>
      <c r="B139" s="44"/>
      <c r="C139" s="44"/>
      <c r="D139" s="44"/>
      <c r="E139" s="60"/>
      <c r="F139" s="60"/>
      <c r="G139" s="60"/>
      <c r="H139" s="60"/>
      <c r="I139" s="44"/>
      <c r="J139" s="44"/>
      <c r="K139" s="44"/>
      <c r="L139" s="8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</row>
    <row r="140" ht="18.0" customHeight="1">
      <c r="A140" s="44"/>
      <c r="B140" s="44"/>
      <c r="C140" s="44"/>
      <c r="D140" s="44"/>
      <c r="E140" s="60"/>
      <c r="F140" s="60"/>
      <c r="G140" s="60"/>
      <c r="H140" s="60"/>
      <c r="I140" s="44"/>
      <c r="J140" s="44"/>
      <c r="K140" s="44"/>
      <c r="L140" s="8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</row>
    <row r="141" ht="18.0" customHeight="1">
      <c r="A141" s="44"/>
      <c r="B141" s="44"/>
      <c r="C141" s="44"/>
      <c r="D141" s="44"/>
      <c r="E141" s="60"/>
      <c r="F141" s="60"/>
      <c r="G141" s="60"/>
      <c r="H141" s="60"/>
      <c r="I141" s="44"/>
      <c r="J141" s="44"/>
      <c r="K141" s="44"/>
      <c r="L141" s="8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</row>
    <row r="142" ht="18.0" customHeight="1">
      <c r="A142" s="44"/>
      <c r="B142" s="44"/>
      <c r="C142" s="44"/>
      <c r="D142" s="44"/>
      <c r="E142" s="60"/>
      <c r="F142" s="60"/>
      <c r="G142" s="60"/>
      <c r="H142" s="60"/>
      <c r="I142" s="44"/>
      <c r="J142" s="44"/>
      <c r="K142" s="44"/>
      <c r="L142" s="8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</row>
    <row r="143" ht="18.0" customHeight="1">
      <c r="A143" s="44"/>
      <c r="B143" s="44"/>
      <c r="C143" s="44"/>
      <c r="D143" s="44"/>
      <c r="E143" s="60"/>
      <c r="F143" s="60"/>
      <c r="G143" s="60"/>
      <c r="H143" s="60"/>
      <c r="I143" s="44"/>
      <c r="J143" s="44"/>
      <c r="K143" s="44"/>
      <c r="L143" s="8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</row>
    <row r="144" ht="18.0" customHeight="1">
      <c r="A144" s="44"/>
      <c r="B144" s="44"/>
      <c r="C144" s="44"/>
      <c r="D144" s="44"/>
      <c r="E144" s="60"/>
      <c r="F144" s="60"/>
      <c r="G144" s="60"/>
      <c r="H144" s="60"/>
      <c r="I144" s="44"/>
      <c r="J144" s="44"/>
      <c r="K144" s="44"/>
      <c r="L144" s="8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</row>
    <row r="145" ht="18.0" customHeight="1">
      <c r="A145" s="44"/>
      <c r="B145" s="44"/>
      <c r="C145" s="44"/>
      <c r="D145" s="44"/>
      <c r="E145" s="60"/>
      <c r="F145" s="60"/>
      <c r="G145" s="60"/>
      <c r="H145" s="60"/>
      <c r="I145" s="44"/>
      <c r="J145" s="44"/>
      <c r="K145" s="44"/>
      <c r="L145" s="8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</row>
    <row r="146" ht="18.0" customHeight="1">
      <c r="A146" s="44"/>
      <c r="B146" s="44"/>
      <c r="C146" s="44"/>
      <c r="D146" s="44"/>
      <c r="E146" s="60"/>
      <c r="F146" s="60"/>
      <c r="G146" s="60"/>
      <c r="H146" s="60"/>
      <c r="I146" s="44"/>
      <c r="J146" s="44"/>
      <c r="K146" s="44"/>
      <c r="L146" s="8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</row>
    <row r="147" ht="18.0" customHeight="1">
      <c r="A147" s="44"/>
      <c r="B147" s="44"/>
      <c r="C147" s="44"/>
      <c r="D147" s="44"/>
      <c r="E147" s="60"/>
      <c r="F147" s="60"/>
      <c r="G147" s="60"/>
      <c r="H147" s="60"/>
      <c r="I147" s="44"/>
      <c r="J147" s="44"/>
      <c r="K147" s="44"/>
      <c r="L147" s="8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</row>
    <row r="148" ht="18.0" customHeight="1">
      <c r="A148" s="44"/>
      <c r="B148" s="44"/>
      <c r="C148" s="44"/>
      <c r="D148" s="44"/>
      <c r="E148" s="60"/>
      <c r="F148" s="60"/>
      <c r="G148" s="60"/>
      <c r="H148" s="60"/>
      <c r="I148" s="44"/>
      <c r="J148" s="44"/>
      <c r="K148" s="44"/>
      <c r="L148" s="8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</row>
    <row r="149" ht="18.0" customHeight="1">
      <c r="A149" s="44"/>
      <c r="B149" s="44"/>
      <c r="C149" s="44"/>
      <c r="D149" s="44"/>
      <c r="E149" s="60"/>
      <c r="F149" s="60"/>
      <c r="G149" s="60"/>
      <c r="H149" s="60"/>
      <c r="I149" s="44"/>
      <c r="J149" s="44"/>
      <c r="K149" s="44"/>
      <c r="L149" s="8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</row>
    <row r="150" ht="18.0" customHeight="1">
      <c r="A150" s="44"/>
      <c r="B150" s="44"/>
      <c r="C150" s="44"/>
      <c r="D150" s="44"/>
      <c r="E150" s="60"/>
      <c r="F150" s="60"/>
      <c r="G150" s="60"/>
      <c r="H150" s="60"/>
      <c r="I150" s="44"/>
      <c r="J150" s="44"/>
      <c r="K150" s="44"/>
      <c r="L150" s="8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</row>
    <row r="151" ht="18.0" customHeight="1">
      <c r="A151" s="44"/>
      <c r="B151" s="44"/>
      <c r="C151" s="44"/>
      <c r="D151" s="44"/>
      <c r="E151" s="60"/>
      <c r="F151" s="60"/>
      <c r="G151" s="60"/>
      <c r="H151" s="60"/>
      <c r="I151" s="44"/>
      <c r="J151" s="44"/>
      <c r="K151" s="44"/>
      <c r="L151" s="8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</row>
    <row r="152" ht="18.0" customHeight="1">
      <c r="A152" s="44"/>
      <c r="B152" s="44"/>
      <c r="C152" s="44"/>
      <c r="D152" s="44"/>
      <c r="E152" s="60"/>
      <c r="F152" s="60"/>
      <c r="G152" s="60"/>
      <c r="H152" s="60"/>
      <c r="I152" s="44"/>
      <c r="J152" s="44"/>
      <c r="K152" s="44"/>
      <c r="L152" s="8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</row>
    <row r="153" ht="18.0" customHeight="1">
      <c r="A153" s="44"/>
      <c r="B153" s="44"/>
      <c r="C153" s="44"/>
      <c r="D153" s="44"/>
      <c r="E153" s="60"/>
      <c r="F153" s="60"/>
      <c r="G153" s="60"/>
      <c r="H153" s="60"/>
      <c r="I153" s="44"/>
      <c r="J153" s="44"/>
      <c r="K153" s="44"/>
      <c r="L153" s="8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</row>
    <row r="154" ht="18.0" customHeight="1">
      <c r="A154" s="44"/>
      <c r="B154" s="44"/>
      <c r="C154" s="44"/>
      <c r="D154" s="44"/>
      <c r="E154" s="60"/>
      <c r="F154" s="60"/>
      <c r="G154" s="60"/>
      <c r="H154" s="60"/>
      <c r="I154" s="44"/>
      <c r="J154" s="44"/>
      <c r="K154" s="44"/>
      <c r="L154" s="8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</row>
    <row r="155" ht="18.0" customHeight="1">
      <c r="A155" s="44"/>
      <c r="B155" s="44"/>
      <c r="C155" s="44"/>
      <c r="D155" s="44"/>
      <c r="E155" s="60"/>
      <c r="F155" s="60"/>
      <c r="G155" s="60"/>
      <c r="H155" s="60"/>
      <c r="I155" s="44"/>
      <c r="J155" s="44"/>
      <c r="K155" s="44"/>
      <c r="L155" s="8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</row>
    <row r="156" ht="18.0" customHeight="1">
      <c r="A156" s="44"/>
      <c r="B156" s="44"/>
      <c r="C156" s="44"/>
      <c r="D156" s="44"/>
      <c r="E156" s="60"/>
      <c r="F156" s="60"/>
      <c r="G156" s="60"/>
      <c r="H156" s="60"/>
      <c r="I156" s="44"/>
      <c r="J156" s="44"/>
      <c r="K156" s="44"/>
      <c r="L156" s="8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</row>
    <row r="157" ht="18.0" customHeight="1">
      <c r="A157" s="44"/>
      <c r="B157" s="44"/>
      <c r="C157" s="44"/>
      <c r="D157" s="44"/>
      <c r="E157" s="60"/>
      <c r="F157" s="60"/>
      <c r="G157" s="60"/>
      <c r="H157" s="60"/>
      <c r="I157" s="44"/>
      <c r="J157" s="44"/>
      <c r="K157" s="44"/>
      <c r="L157" s="8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</row>
    <row r="158" ht="18.0" customHeight="1">
      <c r="A158" s="44"/>
      <c r="B158" s="44"/>
      <c r="C158" s="44"/>
      <c r="D158" s="44"/>
      <c r="E158" s="60"/>
      <c r="F158" s="60"/>
      <c r="G158" s="60"/>
      <c r="H158" s="60"/>
      <c r="I158" s="44"/>
      <c r="J158" s="44"/>
      <c r="K158" s="44"/>
      <c r="L158" s="8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</row>
    <row r="159" ht="18.0" customHeight="1">
      <c r="A159" s="44"/>
      <c r="B159" s="44"/>
      <c r="C159" s="44"/>
      <c r="D159" s="44"/>
      <c r="E159" s="60"/>
      <c r="F159" s="60"/>
      <c r="G159" s="60"/>
      <c r="H159" s="60"/>
      <c r="I159" s="44"/>
      <c r="J159" s="44"/>
      <c r="K159" s="44"/>
      <c r="L159" s="8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</row>
    <row r="160" ht="18.0" customHeight="1">
      <c r="A160" s="44"/>
      <c r="B160" s="44"/>
      <c r="C160" s="44"/>
      <c r="D160" s="44"/>
      <c r="E160" s="60"/>
      <c r="F160" s="60"/>
      <c r="G160" s="60"/>
      <c r="H160" s="60"/>
      <c r="I160" s="44"/>
      <c r="J160" s="44"/>
      <c r="K160" s="44"/>
      <c r="L160" s="8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</row>
    <row r="161" ht="18.0" customHeight="1">
      <c r="A161" s="44"/>
      <c r="B161" s="44"/>
      <c r="C161" s="44"/>
      <c r="D161" s="44"/>
      <c r="E161" s="60"/>
      <c r="F161" s="60"/>
      <c r="G161" s="60"/>
      <c r="H161" s="60"/>
      <c r="I161" s="44"/>
      <c r="J161" s="44"/>
      <c r="K161" s="44"/>
      <c r="L161" s="8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</row>
    <row r="162" ht="18.0" customHeight="1">
      <c r="A162" s="44"/>
      <c r="B162" s="44"/>
      <c r="C162" s="44"/>
      <c r="D162" s="44"/>
      <c r="E162" s="60"/>
      <c r="F162" s="60"/>
      <c r="G162" s="60"/>
      <c r="H162" s="60"/>
      <c r="I162" s="44"/>
      <c r="J162" s="44"/>
      <c r="K162" s="44"/>
      <c r="L162" s="8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</row>
    <row r="163" ht="18.0" customHeight="1">
      <c r="A163" s="44"/>
      <c r="B163" s="44"/>
      <c r="C163" s="44"/>
      <c r="D163" s="44"/>
      <c r="E163" s="60"/>
      <c r="F163" s="60"/>
      <c r="G163" s="60"/>
      <c r="H163" s="60"/>
      <c r="I163" s="44"/>
      <c r="J163" s="44"/>
      <c r="K163" s="44"/>
      <c r="L163" s="8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</row>
    <row r="164" ht="18.0" customHeight="1">
      <c r="A164" s="44"/>
      <c r="B164" s="44"/>
      <c r="C164" s="44"/>
      <c r="D164" s="44"/>
      <c r="E164" s="60"/>
      <c r="F164" s="60"/>
      <c r="G164" s="60"/>
      <c r="H164" s="60"/>
      <c r="I164" s="44"/>
      <c r="J164" s="44"/>
      <c r="K164" s="44"/>
      <c r="L164" s="8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</row>
    <row r="165" ht="18.0" customHeight="1">
      <c r="A165" s="44"/>
      <c r="B165" s="44"/>
      <c r="C165" s="44"/>
      <c r="D165" s="44"/>
      <c r="E165" s="60"/>
      <c r="F165" s="60"/>
      <c r="G165" s="60"/>
      <c r="H165" s="60"/>
      <c r="I165" s="44"/>
      <c r="J165" s="44"/>
      <c r="K165" s="44"/>
      <c r="L165" s="8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</row>
    <row r="166" ht="18.0" customHeight="1">
      <c r="A166" s="44"/>
      <c r="B166" s="44"/>
      <c r="C166" s="44"/>
      <c r="D166" s="44"/>
      <c r="E166" s="60"/>
      <c r="F166" s="60"/>
      <c r="G166" s="60"/>
      <c r="H166" s="60"/>
      <c r="I166" s="44"/>
      <c r="J166" s="44"/>
      <c r="K166" s="44"/>
      <c r="L166" s="8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</row>
    <row r="167" ht="18.0" customHeight="1">
      <c r="A167" s="44"/>
      <c r="B167" s="44"/>
      <c r="C167" s="44"/>
      <c r="D167" s="44"/>
      <c r="E167" s="60"/>
      <c r="F167" s="60"/>
      <c r="G167" s="60"/>
      <c r="H167" s="60"/>
      <c r="I167" s="44"/>
      <c r="J167" s="44"/>
      <c r="K167" s="44"/>
      <c r="L167" s="8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</row>
    <row r="168" ht="18.0" customHeight="1">
      <c r="A168" s="44"/>
      <c r="B168" s="44"/>
      <c r="C168" s="44"/>
      <c r="D168" s="44"/>
      <c r="E168" s="60"/>
      <c r="F168" s="60"/>
      <c r="G168" s="60"/>
      <c r="H168" s="60"/>
      <c r="I168" s="44"/>
      <c r="J168" s="44"/>
      <c r="K168" s="44"/>
      <c r="L168" s="8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</row>
    <row r="169" ht="18.0" customHeight="1">
      <c r="A169" s="44"/>
      <c r="B169" s="44"/>
      <c r="C169" s="44"/>
      <c r="D169" s="44"/>
      <c r="E169" s="60"/>
      <c r="F169" s="60"/>
      <c r="G169" s="60"/>
      <c r="H169" s="60"/>
      <c r="I169" s="44"/>
      <c r="J169" s="44"/>
      <c r="K169" s="44"/>
      <c r="L169" s="8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</row>
    <row r="170" ht="18.0" customHeight="1">
      <c r="A170" s="44"/>
      <c r="B170" s="44"/>
      <c r="C170" s="44"/>
      <c r="D170" s="44"/>
      <c r="E170" s="60"/>
      <c r="F170" s="60"/>
      <c r="G170" s="60"/>
      <c r="H170" s="60"/>
      <c r="I170" s="44"/>
      <c r="J170" s="44"/>
      <c r="K170" s="44"/>
      <c r="L170" s="8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</row>
    <row r="171" ht="18.0" customHeight="1">
      <c r="A171" s="44"/>
      <c r="B171" s="44"/>
      <c r="C171" s="44"/>
      <c r="D171" s="44"/>
      <c r="E171" s="60"/>
      <c r="F171" s="60"/>
      <c r="G171" s="60"/>
      <c r="H171" s="60"/>
      <c r="I171" s="44"/>
      <c r="J171" s="44"/>
      <c r="K171" s="44"/>
      <c r="L171" s="8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</row>
    <row r="172" ht="18.0" customHeight="1">
      <c r="A172" s="44"/>
      <c r="B172" s="44"/>
      <c r="C172" s="44"/>
      <c r="D172" s="44"/>
      <c r="E172" s="60"/>
      <c r="F172" s="60"/>
      <c r="G172" s="60"/>
      <c r="H172" s="60"/>
      <c r="I172" s="44"/>
      <c r="J172" s="44"/>
      <c r="K172" s="44"/>
      <c r="L172" s="8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</row>
    <row r="173" ht="18.0" customHeight="1">
      <c r="A173" s="44"/>
      <c r="B173" s="44"/>
      <c r="C173" s="44"/>
      <c r="D173" s="44"/>
      <c r="E173" s="60"/>
      <c r="F173" s="60"/>
      <c r="G173" s="60"/>
      <c r="H173" s="60"/>
      <c r="I173" s="44"/>
      <c r="J173" s="44"/>
      <c r="K173" s="44"/>
      <c r="L173" s="8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</row>
    <row r="174" ht="18.0" customHeight="1">
      <c r="A174" s="44"/>
      <c r="B174" s="44"/>
      <c r="C174" s="44"/>
      <c r="D174" s="44"/>
      <c r="E174" s="60"/>
      <c r="F174" s="60"/>
      <c r="G174" s="60"/>
      <c r="H174" s="60"/>
      <c r="I174" s="44"/>
      <c r="J174" s="44"/>
      <c r="K174" s="44"/>
      <c r="L174" s="8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</row>
    <row r="175" ht="18.0" customHeight="1">
      <c r="A175" s="44"/>
      <c r="B175" s="44"/>
      <c r="C175" s="44"/>
      <c r="D175" s="44"/>
      <c r="E175" s="60"/>
      <c r="F175" s="60"/>
      <c r="G175" s="60"/>
      <c r="H175" s="60"/>
      <c r="I175" s="44"/>
      <c r="J175" s="44"/>
      <c r="K175" s="44"/>
      <c r="L175" s="8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</row>
    <row r="176" ht="18.0" customHeight="1">
      <c r="A176" s="44"/>
      <c r="B176" s="44"/>
      <c r="C176" s="44"/>
      <c r="D176" s="44"/>
      <c r="E176" s="60"/>
      <c r="F176" s="60"/>
      <c r="G176" s="60"/>
      <c r="H176" s="60"/>
      <c r="I176" s="44"/>
      <c r="J176" s="44"/>
      <c r="K176" s="44"/>
      <c r="L176" s="8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</row>
    <row r="177" ht="18.0" customHeight="1">
      <c r="A177" s="44"/>
      <c r="B177" s="44"/>
      <c r="C177" s="44"/>
      <c r="D177" s="44"/>
      <c r="E177" s="60"/>
      <c r="F177" s="60"/>
      <c r="G177" s="60"/>
      <c r="H177" s="60"/>
      <c r="I177" s="44"/>
      <c r="J177" s="44"/>
      <c r="K177" s="44"/>
      <c r="L177" s="8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</row>
    <row r="178" ht="18.0" customHeight="1">
      <c r="A178" s="44"/>
      <c r="B178" s="44"/>
      <c r="C178" s="44"/>
      <c r="D178" s="44"/>
      <c r="E178" s="60"/>
      <c r="F178" s="60"/>
      <c r="G178" s="60"/>
      <c r="H178" s="60"/>
      <c r="I178" s="44"/>
      <c r="J178" s="44"/>
      <c r="K178" s="44"/>
      <c r="L178" s="8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</row>
    <row r="179" ht="18.0" customHeight="1">
      <c r="A179" s="44"/>
      <c r="B179" s="44"/>
      <c r="C179" s="44"/>
      <c r="D179" s="44"/>
      <c r="E179" s="60"/>
      <c r="F179" s="60"/>
      <c r="G179" s="60"/>
      <c r="H179" s="60"/>
      <c r="I179" s="44"/>
      <c r="J179" s="44"/>
      <c r="K179" s="44"/>
      <c r="L179" s="8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</row>
    <row r="180" ht="18.0" customHeight="1">
      <c r="A180" s="44"/>
      <c r="B180" s="44"/>
      <c r="C180" s="44"/>
      <c r="D180" s="44"/>
      <c r="E180" s="60"/>
      <c r="F180" s="60"/>
      <c r="G180" s="60"/>
      <c r="H180" s="60"/>
      <c r="I180" s="44"/>
      <c r="J180" s="44"/>
      <c r="K180" s="44"/>
      <c r="L180" s="8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</row>
    <row r="181" ht="18.0" customHeight="1">
      <c r="A181" s="44"/>
      <c r="B181" s="44"/>
      <c r="C181" s="44"/>
      <c r="D181" s="44"/>
      <c r="E181" s="60"/>
      <c r="F181" s="60"/>
      <c r="G181" s="60"/>
      <c r="H181" s="60"/>
      <c r="I181" s="44"/>
      <c r="J181" s="44"/>
      <c r="K181" s="44"/>
      <c r="L181" s="8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</row>
    <row r="182" ht="18.0" customHeight="1">
      <c r="A182" s="44"/>
      <c r="B182" s="44"/>
      <c r="C182" s="44"/>
      <c r="D182" s="44"/>
      <c r="E182" s="60"/>
      <c r="F182" s="60"/>
      <c r="G182" s="60"/>
      <c r="H182" s="60"/>
      <c r="I182" s="44"/>
      <c r="J182" s="44"/>
      <c r="K182" s="44"/>
      <c r="L182" s="8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</row>
    <row r="183" ht="18.0" customHeight="1">
      <c r="A183" s="44"/>
      <c r="B183" s="44"/>
      <c r="C183" s="44"/>
      <c r="D183" s="44"/>
      <c r="E183" s="60"/>
      <c r="F183" s="60"/>
      <c r="G183" s="60"/>
      <c r="H183" s="60"/>
      <c r="I183" s="44"/>
      <c r="J183" s="44"/>
      <c r="K183" s="44"/>
      <c r="L183" s="8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</row>
    <row r="184" ht="18.0" customHeight="1">
      <c r="A184" s="44"/>
      <c r="B184" s="44"/>
      <c r="C184" s="44"/>
      <c r="D184" s="44"/>
      <c r="E184" s="60"/>
      <c r="F184" s="60"/>
      <c r="G184" s="60"/>
      <c r="H184" s="60"/>
      <c r="I184" s="44"/>
      <c r="J184" s="44"/>
      <c r="K184" s="44"/>
      <c r="L184" s="8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</row>
    <row r="185" ht="18.0" customHeight="1">
      <c r="A185" s="44"/>
      <c r="B185" s="44"/>
      <c r="C185" s="44"/>
      <c r="D185" s="44"/>
      <c r="E185" s="60"/>
      <c r="F185" s="60"/>
      <c r="G185" s="60"/>
      <c r="H185" s="60"/>
      <c r="I185" s="44"/>
      <c r="J185" s="44"/>
      <c r="K185" s="44"/>
      <c r="L185" s="8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 ht="18.0" customHeight="1">
      <c r="A186" s="44"/>
      <c r="B186" s="44"/>
      <c r="C186" s="44"/>
      <c r="D186" s="44"/>
      <c r="E186" s="60"/>
      <c r="F186" s="60"/>
      <c r="G186" s="60"/>
      <c r="H186" s="60"/>
      <c r="I186" s="44"/>
      <c r="J186" s="44"/>
      <c r="K186" s="44"/>
      <c r="L186" s="8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</row>
    <row r="187" ht="18.0" customHeight="1">
      <c r="A187" s="44"/>
      <c r="B187" s="44"/>
      <c r="C187" s="44"/>
      <c r="D187" s="44"/>
      <c r="E187" s="60"/>
      <c r="F187" s="60"/>
      <c r="G187" s="60"/>
      <c r="H187" s="60"/>
      <c r="I187" s="44"/>
      <c r="J187" s="44"/>
      <c r="K187" s="44"/>
      <c r="L187" s="8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</row>
    <row r="188" ht="18.0" customHeight="1">
      <c r="A188" s="44"/>
      <c r="B188" s="44"/>
      <c r="C188" s="44"/>
      <c r="D188" s="44"/>
      <c r="E188" s="60"/>
      <c r="F188" s="60"/>
      <c r="G188" s="60"/>
      <c r="H188" s="60"/>
      <c r="I188" s="44"/>
      <c r="J188" s="44"/>
      <c r="K188" s="44"/>
      <c r="L188" s="8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</row>
    <row r="189" ht="18.0" customHeight="1">
      <c r="A189" s="44"/>
      <c r="B189" s="44"/>
      <c r="C189" s="44"/>
      <c r="D189" s="44"/>
      <c r="E189" s="60"/>
      <c r="F189" s="60"/>
      <c r="G189" s="60"/>
      <c r="H189" s="60"/>
      <c r="I189" s="44"/>
      <c r="J189" s="44"/>
      <c r="K189" s="44"/>
      <c r="L189" s="8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</row>
    <row r="190" ht="18.0" customHeight="1">
      <c r="A190" s="44"/>
      <c r="B190" s="44"/>
      <c r="C190" s="44"/>
      <c r="D190" s="44"/>
      <c r="E190" s="60"/>
      <c r="F190" s="60"/>
      <c r="G190" s="60"/>
      <c r="H190" s="60"/>
      <c r="I190" s="44"/>
      <c r="J190" s="44"/>
      <c r="K190" s="44"/>
      <c r="L190" s="8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</row>
    <row r="191" ht="18.0" customHeight="1">
      <c r="A191" s="44"/>
      <c r="B191" s="44"/>
      <c r="C191" s="44"/>
      <c r="D191" s="44"/>
      <c r="E191" s="60"/>
      <c r="F191" s="60"/>
      <c r="G191" s="60"/>
      <c r="H191" s="60"/>
      <c r="I191" s="44"/>
      <c r="J191" s="44"/>
      <c r="K191" s="44"/>
      <c r="L191" s="8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</row>
    <row r="192" ht="18.0" customHeight="1">
      <c r="A192" s="44"/>
      <c r="B192" s="44"/>
      <c r="C192" s="44"/>
      <c r="D192" s="44"/>
      <c r="E192" s="60"/>
      <c r="F192" s="60"/>
      <c r="G192" s="60"/>
      <c r="H192" s="60"/>
      <c r="I192" s="44"/>
      <c r="J192" s="44"/>
      <c r="K192" s="44"/>
      <c r="L192" s="8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</row>
    <row r="193" ht="18.0" customHeight="1">
      <c r="A193" s="44"/>
      <c r="B193" s="44"/>
      <c r="C193" s="44"/>
      <c r="D193" s="44"/>
      <c r="E193" s="60"/>
      <c r="F193" s="60"/>
      <c r="G193" s="60"/>
      <c r="H193" s="60"/>
      <c r="I193" s="44"/>
      <c r="J193" s="44"/>
      <c r="K193" s="44"/>
      <c r="L193" s="8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</row>
    <row r="194" ht="18.0" customHeight="1">
      <c r="A194" s="44"/>
      <c r="B194" s="44"/>
      <c r="C194" s="44"/>
      <c r="D194" s="44"/>
      <c r="E194" s="60"/>
      <c r="F194" s="60"/>
      <c r="G194" s="60"/>
      <c r="H194" s="60"/>
      <c r="I194" s="44"/>
      <c r="J194" s="44"/>
      <c r="K194" s="44"/>
      <c r="L194" s="8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</row>
    <row r="195" ht="18.0" customHeight="1">
      <c r="A195" s="44"/>
      <c r="B195" s="44"/>
      <c r="C195" s="44"/>
      <c r="D195" s="44"/>
      <c r="E195" s="60"/>
      <c r="F195" s="60"/>
      <c r="G195" s="60"/>
      <c r="H195" s="60"/>
      <c r="I195" s="44"/>
      <c r="J195" s="44"/>
      <c r="K195" s="44"/>
      <c r="L195" s="8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</row>
    <row r="196" ht="18.0" customHeight="1">
      <c r="A196" s="44"/>
      <c r="B196" s="44"/>
      <c r="C196" s="44"/>
      <c r="D196" s="44"/>
      <c r="E196" s="60"/>
      <c r="F196" s="60"/>
      <c r="G196" s="60"/>
      <c r="H196" s="60"/>
      <c r="I196" s="44"/>
      <c r="J196" s="44"/>
      <c r="K196" s="44"/>
      <c r="L196" s="8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</row>
    <row r="197" ht="18.0" customHeight="1">
      <c r="A197" s="44"/>
      <c r="B197" s="44"/>
      <c r="C197" s="44"/>
      <c r="D197" s="44"/>
      <c r="E197" s="60"/>
      <c r="F197" s="60"/>
      <c r="G197" s="60"/>
      <c r="H197" s="60"/>
      <c r="I197" s="44"/>
      <c r="J197" s="44"/>
      <c r="K197" s="44"/>
      <c r="L197" s="8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</row>
    <row r="198" ht="18.0" customHeight="1">
      <c r="A198" s="44"/>
      <c r="B198" s="44"/>
      <c r="C198" s="44"/>
      <c r="D198" s="44"/>
      <c r="E198" s="60"/>
      <c r="F198" s="60"/>
      <c r="G198" s="60"/>
      <c r="H198" s="60"/>
      <c r="I198" s="44"/>
      <c r="J198" s="44"/>
      <c r="K198" s="44"/>
      <c r="L198" s="8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</row>
    <row r="199" ht="18.0" customHeight="1">
      <c r="A199" s="44"/>
      <c r="B199" s="44"/>
      <c r="C199" s="44"/>
      <c r="D199" s="44"/>
      <c r="E199" s="60"/>
      <c r="F199" s="60"/>
      <c r="G199" s="60"/>
      <c r="H199" s="60"/>
      <c r="I199" s="44"/>
      <c r="J199" s="44"/>
      <c r="K199" s="44"/>
      <c r="L199" s="8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</row>
    <row r="200" ht="18.0" customHeight="1">
      <c r="A200" s="44"/>
      <c r="B200" s="44"/>
      <c r="C200" s="44"/>
      <c r="D200" s="44"/>
      <c r="E200" s="60"/>
      <c r="F200" s="60"/>
      <c r="G200" s="60"/>
      <c r="H200" s="60"/>
      <c r="I200" s="44"/>
      <c r="J200" s="44"/>
      <c r="K200" s="44"/>
      <c r="L200" s="8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</row>
    <row r="201" ht="18.0" customHeight="1">
      <c r="A201" s="44"/>
      <c r="B201" s="44"/>
      <c r="C201" s="44"/>
      <c r="D201" s="44"/>
      <c r="E201" s="60"/>
      <c r="F201" s="60"/>
      <c r="G201" s="60"/>
      <c r="H201" s="60"/>
      <c r="I201" s="44"/>
      <c r="J201" s="44"/>
      <c r="K201" s="44"/>
      <c r="L201" s="8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</row>
    <row r="202" ht="18.0" customHeight="1">
      <c r="A202" s="44"/>
      <c r="B202" s="44"/>
      <c r="C202" s="44"/>
      <c r="D202" s="44"/>
      <c r="E202" s="60"/>
      <c r="F202" s="60"/>
      <c r="G202" s="60"/>
      <c r="H202" s="60"/>
      <c r="I202" s="44"/>
      <c r="J202" s="44"/>
      <c r="K202" s="44"/>
      <c r="L202" s="8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</row>
    <row r="203" ht="18.0" customHeight="1">
      <c r="A203" s="44"/>
      <c r="B203" s="44"/>
      <c r="C203" s="44"/>
      <c r="D203" s="44"/>
      <c r="E203" s="60"/>
      <c r="F203" s="60"/>
      <c r="G203" s="60"/>
      <c r="H203" s="60"/>
      <c r="I203" s="44"/>
      <c r="J203" s="44"/>
      <c r="K203" s="44"/>
      <c r="L203" s="8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</row>
    <row r="204" ht="18.0" customHeight="1">
      <c r="A204" s="44"/>
      <c r="B204" s="44"/>
      <c r="C204" s="44"/>
      <c r="D204" s="44"/>
      <c r="E204" s="60"/>
      <c r="F204" s="60"/>
      <c r="G204" s="60"/>
      <c r="H204" s="60"/>
      <c r="I204" s="44"/>
      <c r="J204" s="44"/>
      <c r="K204" s="44"/>
      <c r="L204" s="8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</row>
    <row r="205" ht="18.0" customHeight="1">
      <c r="A205" s="44"/>
      <c r="B205" s="44"/>
      <c r="C205" s="44"/>
      <c r="D205" s="44"/>
      <c r="E205" s="60"/>
      <c r="F205" s="60"/>
      <c r="G205" s="60"/>
      <c r="H205" s="60"/>
      <c r="I205" s="44"/>
      <c r="J205" s="44"/>
      <c r="K205" s="44"/>
      <c r="L205" s="8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</row>
    <row r="206" ht="18.0" customHeight="1">
      <c r="A206" s="44"/>
      <c r="B206" s="44"/>
      <c r="C206" s="44"/>
      <c r="D206" s="44"/>
      <c r="E206" s="60"/>
      <c r="F206" s="60"/>
      <c r="G206" s="60"/>
      <c r="H206" s="60"/>
      <c r="I206" s="44"/>
      <c r="J206" s="44"/>
      <c r="K206" s="44"/>
      <c r="L206" s="8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</row>
    <row r="207" ht="18.0" customHeight="1">
      <c r="A207" s="44"/>
      <c r="B207" s="44"/>
      <c r="C207" s="44"/>
      <c r="D207" s="44"/>
      <c r="E207" s="60"/>
      <c r="F207" s="60"/>
      <c r="G207" s="60"/>
      <c r="H207" s="60"/>
      <c r="I207" s="44"/>
      <c r="J207" s="44"/>
      <c r="K207" s="44"/>
      <c r="L207" s="8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</row>
    <row r="208" ht="18.0" customHeight="1">
      <c r="A208" s="44"/>
      <c r="B208" s="44"/>
      <c r="C208" s="44"/>
      <c r="D208" s="44"/>
      <c r="E208" s="60"/>
      <c r="F208" s="60"/>
      <c r="G208" s="60"/>
      <c r="H208" s="60"/>
      <c r="I208" s="44"/>
      <c r="J208" s="44"/>
      <c r="K208" s="44"/>
      <c r="L208" s="8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</row>
    <row r="209" ht="18.0" customHeight="1">
      <c r="A209" s="44"/>
      <c r="B209" s="44"/>
      <c r="C209" s="44"/>
      <c r="D209" s="44"/>
      <c r="E209" s="60"/>
      <c r="F209" s="60"/>
      <c r="G209" s="60"/>
      <c r="H209" s="60"/>
      <c r="I209" s="44"/>
      <c r="J209" s="44"/>
      <c r="K209" s="44"/>
      <c r="L209" s="8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</row>
    <row r="210" ht="18.0" customHeight="1">
      <c r="A210" s="44"/>
      <c r="B210" s="44"/>
      <c r="C210" s="44"/>
      <c r="D210" s="44"/>
      <c r="E210" s="60"/>
      <c r="F210" s="60"/>
      <c r="G210" s="60"/>
      <c r="H210" s="60"/>
      <c r="I210" s="44"/>
      <c r="J210" s="44"/>
      <c r="K210" s="44"/>
      <c r="L210" s="8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</row>
    <row r="211" ht="18.0" customHeight="1">
      <c r="A211" s="44"/>
      <c r="B211" s="44"/>
      <c r="C211" s="44"/>
      <c r="D211" s="44"/>
      <c r="E211" s="60"/>
      <c r="F211" s="60"/>
      <c r="G211" s="60"/>
      <c r="H211" s="60"/>
      <c r="I211" s="44"/>
      <c r="J211" s="44"/>
      <c r="K211" s="44"/>
      <c r="L211" s="8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</row>
    <row r="212" ht="18.0" customHeight="1">
      <c r="A212" s="44"/>
      <c r="B212" s="44"/>
      <c r="C212" s="44"/>
      <c r="D212" s="44"/>
      <c r="E212" s="60"/>
      <c r="F212" s="60"/>
      <c r="G212" s="60"/>
      <c r="H212" s="60"/>
      <c r="I212" s="44"/>
      <c r="J212" s="44"/>
      <c r="K212" s="44"/>
      <c r="L212" s="8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</row>
    <row r="213" ht="18.0" customHeight="1">
      <c r="A213" s="44"/>
      <c r="B213" s="44"/>
      <c r="C213" s="44"/>
      <c r="D213" s="44"/>
      <c r="E213" s="60"/>
      <c r="F213" s="60"/>
      <c r="G213" s="60"/>
      <c r="H213" s="60"/>
      <c r="I213" s="44"/>
      <c r="J213" s="44"/>
      <c r="K213" s="44"/>
      <c r="L213" s="8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</row>
    <row r="214" ht="18.0" customHeight="1">
      <c r="A214" s="44"/>
      <c r="B214" s="44"/>
      <c r="C214" s="44"/>
      <c r="D214" s="44"/>
      <c r="E214" s="60"/>
      <c r="F214" s="60"/>
      <c r="G214" s="60"/>
      <c r="H214" s="60"/>
      <c r="I214" s="44"/>
      <c r="J214" s="44"/>
      <c r="K214" s="44"/>
      <c r="L214" s="8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</row>
    <row r="215" ht="18.0" customHeight="1">
      <c r="A215" s="44"/>
      <c r="B215" s="44"/>
      <c r="C215" s="44"/>
      <c r="D215" s="44"/>
      <c r="E215" s="60"/>
      <c r="F215" s="60"/>
      <c r="G215" s="60"/>
      <c r="H215" s="60"/>
      <c r="I215" s="44"/>
      <c r="J215" s="44"/>
      <c r="K215" s="44"/>
      <c r="L215" s="8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</row>
    <row r="216" ht="18.0" customHeight="1">
      <c r="A216" s="44"/>
      <c r="B216" s="44"/>
      <c r="C216" s="44"/>
      <c r="D216" s="44"/>
      <c r="E216" s="60"/>
      <c r="F216" s="60"/>
      <c r="G216" s="60"/>
      <c r="H216" s="60"/>
      <c r="I216" s="44"/>
      <c r="J216" s="44"/>
      <c r="K216" s="44"/>
      <c r="L216" s="8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</row>
    <row r="217" ht="18.0" customHeight="1">
      <c r="A217" s="44"/>
      <c r="B217" s="44"/>
      <c r="C217" s="44"/>
      <c r="D217" s="44"/>
      <c r="E217" s="60"/>
      <c r="F217" s="60"/>
      <c r="G217" s="60"/>
      <c r="H217" s="60"/>
      <c r="I217" s="44"/>
      <c r="J217" s="44"/>
      <c r="K217" s="44"/>
      <c r="L217" s="8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</row>
    <row r="218" ht="18.0" customHeight="1">
      <c r="A218" s="44"/>
      <c r="B218" s="44"/>
      <c r="C218" s="44"/>
      <c r="D218" s="44"/>
      <c r="E218" s="60"/>
      <c r="F218" s="60"/>
      <c r="G218" s="60"/>
      <c r="H218" s="60"/>
      <c r="I218" s="44"/>
      <c r="J218" s="44"/>
      <c r="K218" s="44"/>
      <c r="L218" s="8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</row>
    <row r="219" ht="18.0" customHeight="1">
      <c r="A219" s="44"/>
      <c r="B219" s="44"/>
      <c r="C219" s="44"/>
      <c r="D219" s="44"/>
      <c r="E219" s="60"/>
      <c r="F219" s="60"/>
      <c r="G219" s="60"/>
      <c r="H219" s="60"/>
      <c r="I219" s="44"/>
      <c r="J219" s="44"/>
      <c r="K219" s="44"/>
      <c r="L219" s="8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</row>
    <row r="220" ht="18.0" customHeight="1">
      <c r="A220" s="44"/>
      <c r="B220" s="44"/>
      <c r="C220" s="44"/>
      <c r="D220" s="44"/>
      <c r="E220" s="60"/>
      <c r="F220" s="60"/>
      <c r="G220" s="60"/>
      <c r="H220" s="60"/>
      <c r="I220" s="44"/>
      <c r="J220" s="44"/>
      <c r="K220" s="44"/>
      <c r="L220" s="8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</row>
    <row r="221" ht="18.0" customHeight="1">
      <c r="A221" s="44"/>
      <c r="B221" s="44"/>
      <c r="C221" s="44"/>
      <c r="D221" s="44"/>
      <c r="E221" s="60"/>
      <c r="F221" s="60"/>
      <c r="G221" s="60"/>
      <c r="H221" s="60"/>
      <c r="I221" s="44"/>
      <c r="J221" s="44"/>
      <c r="K221" s="44"/>
      <c r="L221" s="8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</row>
    <row r="222" ht="18.0" customHeight="1">
      <c r="A222" s="44"/>
      <c r="B222" s="44"/>
      <c r="C222" s="44"/>
      <c r="D222" s="44"/>
      <c r="E222" s="60"/>
      <c r="F222" s="60"/>
      <c r="G222" s="60"/>
      <c r="H222" s="60"/>
      <c r="I222" s="44"/>
      <c r="J222" s="44"/>
      <c r="K222" s="44"/>
      <c r="L222" s="8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</row>
    <row r="223" ht="18.0" customHeight="1">
      <c r="A223" s="44"/>
      <c r="B223" s="44"/>
      <c r="C223" s="44"/>
      <c r="D223" s="44"/>
      <c r="E223" s="60"/>
      <c r="F223" s="60"/>
      <c r="G223" s="60"/>
      <c r="H223" s="60"/>
      <c r="I223" s="44"/>
      <c r="J223" s="44"/>
      <c r="K223" s="44"/>
      <c r="L223" s="8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</row>
    <row r="224" ht="18.0" customHeight="1">
      <c r="A224" s="44"/>
      <c r="B224" s="44"/>
      <c r="C224" s="44"/>
      <c r="D224" s="44"/>
      <c r="E224" s="60"/>
      <c r="F224" s="60"/>
      <c r="G224" s="60"/>
      <c r="H224" s="60"/>
      <c r="I224" s="44"/>
      <c r="J224" s="44"/>
      <c r="K224" s="44"/>
      <c r="L224" s="8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</row>
    <row r="225" ht="18.0" customHeight="1">
      <c r="A225" s="44"/>
      <c r="B225" s="44"/>
      <c r="C225" s="44"/>
      <c r="D225" s="44"/>
      <c r="E225" s="60"/>
      <c r="F225" s="60"/>
      <c r="G225" s="60"/>
      <c r="H225" s="60"/>
      <c r="I225" s="44"/>
      <c r="J225" s="44"/>
      <c r="K225" s="44"/>
      <c r="L225" s="8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</row>
    <row r="226" ht="18.0" customHeight="1">
      <c r="A226" s="44"/>
      <c r="B226" s="44"/>
      <c r="C226" s="44"/>
      <c r="D226" s="44"/>
      <c r="E226" s="60"/>
      <c r="F226" s="60"/>
      <c r="G226" s="60"/>
      <c r="H226" s="60"/>
      <c r="I226" s="44"/>
      <c r="J226" s="44"/>
      <c r="K226" s="44"/>
      <c r="L226" s="8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</row>
    <row r="227" ht="18.0" customHeight="1">
      <c r="A227" s="44"/>
      <c r="B227" s="44"/>
      <c r="C227" s="44"/>
      <c r="D227" s="44"/>
      <c r="E227" s="60"/>
      <c r="F227" s="60"/>
      <c r="G227" s="60"/>
      <c r="H227" s="60"/>
      <c r="I227" s="44"/>
      <c r="J227" s="44"/>
      <c r="K227" s="44"/>
      <c r="L227" s="8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</row>
    <row r="228" ht="18.0" customHeight="1">
      <c r="A228" s="44"/>
      <c r="B228" s="44"/>
      <c r="C228" s="44"/>
      <c r="D228" s="44"/>
      <c r="E228" s="60"/>
      <c r="F228" s="60"/>
      <c r="G228" s="60"/>
      <c r="H228" s="60"/>
      <c r="I228" s="44"/>
      <c r="J228" s="44"/>
      <c r="K228" s="44"/>
      <c r="L228" s="8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</row>
    <row r="229" ht="18.0" customHeight="1">
      <c r="A229" s="44"/>
      <c r="B229" s="44"/>
      <c r="C229" s="44"/>
      <c r="D229" s="44"/>
      <c r="E229" s="60"/>
      <c r="F229" s="60"/>
      <c r="G229" s="60"/>
      <c r="H229" s="60"/>
      <c r="I229" s="44"/>
      <c r="J229" s="44"/>
      <c r="K229" s="44"/>
      <c r="L229" s="8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</row>
    <row r="230" ht="18.0" customHeight="1">
      <c r="A230" s="44"/>
      <c r="B230" s="44"/>
      <c r="C230" s="44"/>
      <c r="D230" s="44"/>
      <c r="E230" s="60"/>
      <c r="F230" s="60"/>
      <c r="G230" s="60"/>
      <c r="H230" s="60"/>
      <c r="I230" s="44"/>
      <c r="J230" s="44"/>
      <c r="K230" s="44"/>
      <c r="L230" s="8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</row>
    <row r="231" ht="18.0" customHeight="1">
      <c r="A231" s="44"/>
      <c r="B231" s="44"/>
      <c r="C231" s="44"/>
      <c r="D231" s="44"/>
      <c r="E231" s="60"/>
      <c r="F231" s="60"/>
      <c r="G231" s="60"/>
      <c r="H231" s="60"/>
      <c r="I231" s="44"/>
      <c r="J231" s="44"/>
      <c r="K231" s="44"/>
      <c r="L231" s="8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</row>
    <row r="232" ht="18.0" customHeight="1">
      <c r="A232" s="44"/>
      <c r="B232" s="44"/>
      <c r="C232" s="44"/>
      <c r="D232" s="44"/>
      <c r="E232" s="60"/>
      <c r="F232" s="60"/>
      <c r="G232" s="60"/>
      <c r="H232" s="60"/>
      <c r="I232" s="44"/>
      <c r="J232" s="44"/>
      <c r="K232" s="44"/>
      <c r="L232" s="8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</row>
    <row r="233" ht="18.0" customHeight="1">
      <c r="A233" s="44"/>
      <c r="B233" s="44"/>
      <c r="C233" s="44"/>
      <c r="D233" s="44"/>
      <c r="E233" s="60"/>
      <c r="F233" s="60"/>
      <c r="G233" s="60"/>
      <c r="H233" s="60"/>
      <c r="I233" s="44"/>
      <c r="J233" s="44"/>
      <c r="K233" s="44"/>
      <c r="L233" s="8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</row>
    <row r="234" ht="18.0" customHeight="1">
      <c r="A234" s="44"/>
      <c r="B234" s="44"/>
      <c r="C234" s="44"/>
      <c r="D234" s="44"/>
      <c r="E234" s="60"/>
      <c r="F234" s="60"/>
      <c r="G234" s="60"/>
      <c r="H234" s="60"/>
      <c r="I234" s="44"/>
      <c r="J234" s="44"/>
      <c r="K234" s="44"/>
      <c r="L234" s="8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</row>
    <row r="235" ht="18.0" customHeight="1">
      <c r="A235" s="44"/>
      <c r="B235" s="44"/>
      <c r="C235" s="44"/>
      <c r="D235" s="44"/>
      <c r="E235" s="60"/>
      <c r="F235" s="60"/>
      <c r="G235" s="60"/>
      <c r="H235" s="60"/>
      <c r="I235" s="44"/>
      <c r="J235" s="44"/>
      <c r="K235" s="44"/>
      <c r="L235" s="8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</row>
    <row r="236" ht="18.0" customHeight="1">
      <c r="A236" s="44"/>
      <c r="B236" s="44"/>
      <c r="C236" s="44"/>
      <c r="D236" s="44"/>
      <c r="E236" s="60"/>
      <c r="F236" s="60"/>
      <c r="G236" s="60"/>
      <c r="H236" s="60"/>
      <c r="I236" s="44"/>
      <c r="J236" s="44"/>
      <c r="K236" s="44"/>
      <c r="L236" s="8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</row>
    <row r="237" ht="18.0" customHeight="1">
      <c r="A237" s="44"/>
      <c r="B237" s="44"/>
      <c r="C237" s="44"/>
      <c r="D237" s="44"/>
      <c r="E237" s="60"/>
      <c r="F237" s="60"/>
      <c r="G237" s="60"/>
      <c r="H237" s="60"/>
      <c r="I237" s="44"/>
      <c r="J237" s="44"/>
      <c r="K237" s="44"/>
      <c r="L237" s="8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</row>
    <row r="238" ht="18.0" customHeight="1">
      <c r="A238" s="44"/>
      <c r="B238" s="44"/>
      <c r="C238" s="44"/>
      <c r="D238" s="44"/>
      <c r="E238" s="60"/>
      <c r="F238" s="60"/>
      <c r="G238" s="60"/>
      <c r="H238" s="60"/>
      <c r="I238" s="44"/>
      <c r="J238" s="44"/>
      <c r="K238" s="44"/>
      <c r="L238" s="8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</row>
    <row r="239" ht="18.0" customHeight="1">
      <c r="A239" s="44"/>
      <c r="B239" s="44"/>
      <c r="C239" s="44"/>
      <c r="D239" s="44"/>
      <c r="E239" s="60"/>
      <c r="F239" s="60"/>
      <c r="G239" s="60"/>
      <c r="H239" s="60"/>
      <c r="I239" s="44"/>
      <c r="J239" s="44"/>
      <c r="K239" s="44"/>
      <c r="L239" s="8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</row>
    <row r="240" ht="18.0" customHeight="1">
      <c r="A240" s="44"/>
      <c r="B240" s="44"/>
      <c r="C240" s="44"/>
      <c r="D240" s="44"/>
      <c r="E240" s="60"/>
      <c r="F240" s="60"/>
      <c r="G240" s="60"/>
      <c r="H240" s="60"/>
      <c r="I240" s="44"/>
      <c r="J240" s="44"/>
      <c r="K240" s="44"/>
      <c r="L240" s="8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</row>
    <row r="241" ht="18.0" customHeight="1">
      <c r="A241" s="44"/>
      <c r="B241" s="44"/>
      <c r="C241" s="44"/>
      <c r="D241" s="44"/>
      <c r="E241" s="60"/>
      <c r="F241" s="60"/>
      <c r="G241" s="60"/>
      <c r="H241" s="60"/>
      <c r="I241" s="44"/>
      <c r="J241" s="44"/>
      <c r="K241" s="44"/>
      <c r="L241" s="8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</row>
    <row r="242" ht="18.0" customHeight="1">
      <c r="A242" s="44"/>
      <c r="B242" s="44"/>
      <c r="C242" s="44"/>
      <c r="D242" s="44"/>
      <c r="E242" s="60"/>
      <c r="F242" s="60"/>
      <c r="G242" s="60"/>
      <c r="H242" s="60"/>
      <c r="I242" s="44"/>
      <c r="J242" s="44"/>
      <c r="K242" s="44"/>
      <c r="L242" s="8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</row>
    <row r="243" ht="18.0" customHeight="1">
      <c r="A243" s="44"/>
      <c r="B243" s="44"/>
      <c r="C243" s="44"/>
      <c r="D243" s="44"/>
      <c r="E243" s="60"/>
      <c r="F243" s="60"/>
      <c r="G243" s="60"/>
      <c r="H243" s="60"/>
      <c r="I243" s="44"/>
      <c r="J243" s="44"/>
      <c r="K243" s="44"/>
      <c r="L243" s="8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</row>
    <row r="244" ht="18.0" customHeight="1">
      <c r="A244" s="44"/>
      <c r="B244" s="44"/>
      <c r="C244" s="44"/>
      <c r="D244" s="44"/>
      <c r="E244" s="60"/>
      <c r="F244" s="60"/>
      <c r="G244" s="60"/>
      <c r="H244" s="60"/>
      <c r="I244" s="44"/>
      <c r="J244" s="44"/>
      <c r="K244" s="44"/>
      <c r="L244" s="8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</row>
    <row r="245" ht="18.0" customHeight="1">
      <c r="A245" s="44"/>
      <c r="B245" s="44"/>
      <c r="C245" s="44"/>
      <c r="D245" s="44"/>
      <c r="E245" s="60"/>
      <c r="F245" s="60"/>
      <c r="G245" s="60"/>
      <c r="H245" s="60"/>
      <c r="I245" s="44"/>
      <c r="J245" s="44"/>
      <c r="K245" s="44"/>
      <c r="L245" s="8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</row>
    <row r="246" ht="18.0" customHeight="1">
      <c r="A246" s="44"/>
      <c r="B246" s="44"/>
      <c r="C246" s="44"/>
      <c r="D246" s="44"/>
      <c r="E246" s="60"/>
      <c r="F246" s="60"/>
      <c r="G246" s="60"/>
      <c r="H246" s="60"/>
      <c r="I246" s="44"/>
      <c r="J246" s="44"/>
      <c r="K246" s="44"/>
      <c r="L246" s="8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</row>
    <row r="247" ht="18.0" customHeight="1">
      <c r="A247" s="44"/>
      <c r="B247" s="44"/>
      <c r="C247" s="44"/>
      <c r="D247" s="44"/>
      <c r="E247" s="60"/>
      <c r="F247" s="60"/>
      <c r="G247" s="60"/>
      <c r="H247" s="60"/>
      <c r="I247" s="44"/>
      <c r="J247" s="44"/>
      <c r="K247" s="44"/>
      <c r="L247" s="8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</row>
    <row r="248" ht="18.0" customHeight="1">
      <c r="A248" s="44"/>
      <c r="B248" s="44"/>
      <c r="C248" s="44"/>
      <c r="D248" s="44"/>
      <c r="E248" s="60"/>
      <c r="F248" s="60"/>
      <c r="G248" s="60"/>
      <c r="H248" s="60"/>
      <c r="I248" s="44"/>
      <c r="J248" s="44"/>
      <c r="K248" s="44"/>
      <c r="L248" s="8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</row>
    <row r="249" ht="18.0" customHeight="1">
      <c r="A249" s="44"/>
      <c r="B249" s="44"/>
      <c r="C249" s="44"/>
      <c r="D249" s="44"/>
      <c r="E249" s="60"/>
      <c r="F249" s="60"/>
      <c r="G249" s="60"/>
      <c r="H249" s="60"/>
      <c r="I249" s="44"/>
      <c r="J249" s="44"/>
      <c r="K249" s="44"/>
      <c r="L249" s="8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</row>
    <row r="250" ht="18.0" customHeight="1">
      <c r="A250" s="44"/>
      <c r="B250" s="44"/>
      <c r="C250" s="44"/>
      <c r="D250" s="44"/>
      <c r="E250" s="60"/>
      <c r="F250" s="60"/>
      <c r="G250" s="60"/>
      <c r="H250" s="60"/>
      <c r="I250" s="44"/>
      <c r="J250" s="44"/>
      <c r="K250" s="44"/>
      <c r="L250" s="8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</row>
    <row r="251" ht="18.0" customHeight="1">
      <c r="A251" s="44"/>
      <c r="B251" s="44"/>
      <c r="C251" s="44"/>
      <c r="D251" s="44"/>
      <c r="E251" s="60"/>
      <c r="F251" s="60"/>
      <c r="G251" s="60"/>
      <c r="H251" s="60"/>
      <c r="I251" s="44"/>
      <c r="J251" s="44"/>
      <c r="K251" s="44"/>
      <c r="L251" s="8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</row>
    <row r="252" ht="18.0" customHeight="1">
      <c r="A252" s="44"/>
      <c r="B252" s="44"/>
      <c r="C252" s="44"/>
      <c r="D252" s="44"/>
      <c r="E252" s="60"/>
      <c r="F252" s="60"/>
      <c r="G252" s="60"/>
      <c r="H252" s="60"/>
      <c r="I252" s="44"/>
      <c r="J252" s="44"/>
      <c r="K252" s="44"/>
      <c r="L252" s="8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</row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 horizontalCentered="1"/>
  <pageMargins bottom="0.8661417322834646" footer="0.0" header="0.0" left="0.3937007874015748" right="0.3937007874015748" top="1.062992125984252"/>
  <pageSetup paperSize="9" scale="90" orientation="portrait"/>
  <headerFooter>
    <oddHeader>&amp;CPassage de Grades &amp;A</oddHeader>
    <oddFooter>&amp;L &amp;RDate : </oddFooter>
  </headerFooter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DD4"/>
    <pageSetUpPr/>
  </sheetPr>
  <sheetViews>
    <sheetView workbookViewId="0"/>
  </sheetViews>
  <sheetFormatPr customHeight="1" defaultColWidth="12.63" defaultRowHeight="15.0"/>
  <cols>
    <col customWidth="1" min="1" max="2" width="6.38"/>
    <col customWidth="1" min="3" max="3" width="10.0"/>
    <col customWidth="1" min="4" max="4" width="10.13"/>
    <col customWidth="1" min="5" max="5" width="10.0"/>
    <col customWidth="1" min="6" max="6" width="11.5"/>
    <col customWidth="1" min="7" max="7" width="8.63"/>
    <col customWidth="1" min="8" max="8" width="11.5"/>
    <col customWidth="1" min="9" max="9" width="29.0"/>
    <col customWidth="1" min="10" max="26" width="11.5"/>
  </cols>
  <sheetData>
    <row r="1" ht="12.0" customHeight="1">
      <c r="A1" s="14"/>
      <c r="B1" s="14"/>
      <c r="C1" s="14"/>
      <c r="D1" s="14"/>
      <c r="E1" s="14"/>
      <c r="F1" s="14"/>
      <c r="G1" s="14"/>
      <c r="H1" s="14"/>
      <c r="I1" s="14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ht="12.0" customHeight="1">
      <c r="A2" s="14"/>
      <c r="B2" s="14"/>
      <c r="C2" s="14"/>
      <c r="D2" s="14"/>
      <c r="E2" s="14"/>
      <c r="F2" s="14"/>
      <c r="G2" s="14"/>
      <c r="H2" s="14"/>
      <c r="I2" s="14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ht="12.0" customHeight="1">
      <c r="A3" s="14"/>
      <c r="B3" s="14"/>
      <c r="C3" s="14"/>
      <c r="D3" s="14"/>
      <c r="E3" s="14"/>
      <c r="F3" s="14"/>
      <c r="G3" s="14"/>
      <c r="H3" s="14"/>
      <c r="I3" s="14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</row>
    <row r="4" ht="12.0" customHeight="1">
      <c r="A4" s="14"/>
      <c r="B4" s="14"/>
      <c r="C4" s="14"/>
      <c r="D4" s="14"/>
      <c r="E4" s="14"/>
      <c r="F4" s="14"/>
      <c r="G4" s="14"/>
      <c r="H4" s="14"/>
      <c r="I4" s="14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</row>
    <row r="5" ht="12.0" customHeight="1">
      <c r="A5" s="14"/>
      <c r="B5" s="14"/>
      <c r="C5" s="14"/>
      <c r="D5" s="14"/>
      <c r="E5" s="14"/>
      <c r="F5" s="14"/>
      <c r="G5" s="14"/>
      <c r="H5" s="14"/>
      <c r="I5" s="14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</row>
    <row r="6" ht="12.0" customHeight="1">
      <c r="A6" s="14"/>
      <c r="B6" s="14"/>
      <c r="C6" s="14"/>
      <c r="D6" s="14"/>
      <c r="E6" s="14"/>
      <c r="F6" s="14"/>
      <c r="G6" s="14"/>
      <c r="H6" s="14"/>
      <c r="I6" s="14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</row>
    <row r="7" ht="12.0" customHeight="1">
      <c r="A7" s="64" t="s">
        <v>85</v>
      </c>
      <c r="E7" s="65" t="str">
        <f>IF(Bilan!B2="","",Bilan!B2)</f>
        <v/>
      </c>
      <c r="H7" s="64" t="s">
        <v>86</v>
      </c>
      <c r="I7" s="66" t="str">
        <f>IF(Bilan!D2="","",Bilan!D2)</f>
        <v/>
      </c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</row>
    <row r="8" ht="12.0" customHeight="1">
      <c r="A8" s="5"/>
      <c r="B8" s="5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</row>
    <row r="9" ht="12.0" customHeight="1">
      <c r="A9" s="68" t="s">
        <v>87</v>
      </c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ht="12.0" customHeight="1">
      <c r="A10" s="5"/>
      <c r="B10" s="5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</row>
    <row r="11" ht="18.75" customHeight="1">
      <c r="A11" s="20" t="s">
        <v>58</v>
      </c>
      <c r="B11" s="20" t="s">
        <v>88</v>
      </c>
      <c r="C11" s="20" t="s">
        <v>89</v>
      </c>
      <c r="D11" s="20" t="s">
        <v>90</v>
      </c>
      <c r="E11" s="20" t="s">
        <v>91</v>
      </c>
      <c r="F11" s="20" t="s">
        <v>92</v>
      </c>
      <c r="G11" s="20" t="s">
        <v>93</v>
      </c>
      <c r="H11" s="20" t="s">
        <v>94</v>
      </c>
      <c r="I11" s="21" t="s">
        <v>95</v>
      </c>
      <c r="J11" s="5"/>
      <c r="K11" s="5"/>
      <c r="L11" s="62"/>
      <c r="M11" s="62"/>
      <c r="N11" s="62"/>
      <c r="O11" s="62"/>
      <c r="P11" s="62"/>
      <c r="Q11" s="62"/>
      <c r="R11" s="62"/>
      <c r="S11" s="5"/>
      <c r="T11" s="5"/>
      <c r="U11" s="5"/>
      <c r="V11" s="5"/>
      <c r="W11" s="5"/>
      <c r="X11" s="5"/>
      <c r="Y11" s="5"/>
      <c r="Z11" s="5"/>
    </row>
    <row r="12" ht="19.5" customHeight="1">
      <c r="A12" s="20">
        <v>701.0</v>
      </c>
      <c r="B12" s="20" t="str">
        <f>IF('7èm DAN'!E2="","",INT((TODAY()-'7èm DAN'!E2)/365))</f>
        <v/>
      </c>
      <c r="C12" s="69"/>
      <c r="D12" s="69"/>
      <c r="E12" s="69"/>
      <c r="F12" s="69"/>
      <c r="G12" s="69"/>
      <c r="H12" s="69"/>
      <c r="I12" s="69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</row>
    <row r="13" ht="19.5" customHeight="1">
      <c r="A13" s="20">
        <v>702.0</v>
      </c>
      <c r="B13" s="20" t="str">
        <f>IF('7èm DAN'!E3="","",INT((TODAY()-'7èm DAN'!E3)/365))</f>
        <v/>
      </c>
      <c r="C13" s="69"/>
      <c r="D13" s="69"/>
      <c r="E13" s="69"/>
      <c r="F13" s="69"/>
      <c r="G13" s="69"/>
      <c r="H13" s="69"/>
      <c r="I13" s="69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</row>
    <row r="14" ht="19.5" customHeight="1">
      <c r="A14" s="20">
        <v>703.0</v>
      </c>
      <c r="B14" s="20" t="str">
        <f>IF('7èm DAN'!E4="","",INT((TODAY()-'7èm DAN'!E4)/365))</f>
        <v/>
      </c>
      <c r="C14" s="69"/>
      <c r="D14" s="69"/>
      <c r="E14" s="69"/>
      <c r="F14" s="69"/>
      <c r="G14" s="69"/>
      <c r="H14" s="69"/>
      <c r="I14" s="69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</row>
    <row r="15" ht="19.5" customHeight="1">
      <c r="A15" s="20">
        <v>704.0</v>
      </c>
      <c r="B15" s="20" t="str">
        <f>IF('7èm DAN'!E5="","",INT((TODAY()-'7èm DAN'!E5)/365))</f>
        <v/>
      </c>
      <c r="C15" s="69"/>
      <c r="D15" s="69"/>
      <c r="E15" s="69"/>
      <c r="F15" s="69"/>
      <c r="G15" s="69"/>
      <c r="H15" s="69"/>
      <c r="I15" s="69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</row>
    <row r="16" ht="19.5" customHeight="1">
      <c r="A16" s="20">
        <v>705.0</v>
      </c>
      <c r="B16" s="20" t="str">
        <f>IF('7èm DAN'!E6="","",INT((TODAY()-'7èm DAN'!E6)/365))</f>
        <v/>
      </c>
      <c r="C16" s="69"/>
      <c r="D16" s="69"/>
      <c r="E16" s="69"/>
      <c r="F16" s="69"/>
      <c r="G16" s="69"/>
      <c r="H16" s="69"/>
      <c r="I16" s="69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ht="19.5" customHeight="1">
      <c r="A17" s="20">
        <v>706.0</v>
      </c>
      <c r="B17" s="20" t="str">
        <f>IF('7èm DAN'!E7="","",INT((TODAY()-'7èm DAN'!E7)/365))</f>
        <v/>
      </c>
      <c r="C17" s="69"/>
      <c r="D17" s="69"/>
      <c r="E17" s="69"/>
      <c r="F17" s="69"/>
      <c r="G17" s="69"/>
      <c r="H17" s="69"/>
      <c r="I17" s="69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</row>
    <row r="18" ht="19.5" customHeight="1">
      <c r="A18" s="20">
        <v>707.0</v>
      </c>
      <c r="B18" s="20" t="str">
        <f>IF('7èm DAN'!E8="","",INT((TODAY()-'7èm DAN'!E8)/365))</f>
        <v/>
      </c>
      <c r="C18" s="69"/>
      <c r="D18" s="69"/>
      <c r="E18" s="69"/>
      <c r="F18" s="69"/>
      <c r="G18" s="69"/>
      <c r="H18" s="69"/>
      <c r="I18" s="69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</row>
    <row r="19" ht="19.5" customHeight="1">
      <c r="A19" s="20">
        <v>708.0</v>
      </c>
      <c r="B19" s="20" t="str">
        <f>IF('7èm DAN'!E9="","",INT((TODAY()-'7èm DAN'!E9)/365))</f>
        <v/>
      </c>
      <c r="C19" s="69"/>
      <c r="D19" s="69"/>
      <c r="E19" s="69"/>
      <c r="F19" s="69"/>
      <c r="G19" s="69"/>
      <c r="H19" s="69"/>
      <c r="I19" s="69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ht="19.5" customHeight="1">
      <c r="A20" s="20">
        <v>709.0</v>
      </c>
      <c r="B20" s="20" t="str">
        <f>IF('7èm DAN'!E10="","",INT((TODAY()-'7èm DAN'!E10)/365))</f>
        <v/>
      </c>
      <c r="C20" s="69"/>
      <c r="D20" s="69"/>
      <c r="E20" s="69"/>
      <c r="F20" s="69"/>
      <c r="G20" s="69"/>
      <c r="H20" s="69"/>
      <c r="I20" s="69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</row>
    <row r="21" ht="19.5" customHeight="1">
      <c r="A21" s="20">
        <v>710.0</v>
      </c>
      <c r="B21" s="20" t="str">
        <f>IF('7èm DAN'!E11="","",INT((TODAY()-'7èm DAN'!E11)/365))</f>
        <v/>
      </c>
      <c r="C21" s="69"/>
      <c r="D21" s="69"/>
      <c r="E21" s="69"/>
      <c r="F21" s="69"/>
      <c r="G21" s="69"/>
      <c r="H21" s="69"/>
      <c r="I21" s="69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</row>
    <row r="22" ht="19.5" customHeight="1">
      <c r="A22" s="20">
        <v>711.0</v>
      </c>
      <c r="B22" s="20" t="str">
        <f>IF('7èm DAN'!E12="","",INT((TODAY()-'7èm DAN'!E12)/365))</f>
        <v/>
      </c>
      <c r="C22" s="69"/>
      <c r="D22" s="69"/>
      <c r="E22" s="69"/>
      <c r="F22" s="69"/>
      <c r="G22" s="69"/>
      <c r="H22" s="69"/>
      <c r="I22" s="69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</row>
    <row r="23" ht="19.5" customHeight="1">
      <c r="A23" s="20">
        <v>712.0</v>
      </c>
      <c r="B23" s="20" t="str">
        <f>IF('7èm DAN'!E13="","",INT((TODAY()-'7èm DAN'!E13)/365))</f>
        <v/>
      </c>
      <c r="C23" s="69"/>
      <c r="D23" s="69"/>
      <c r="E23" s="69"/>
      <c r="F23" s="69"/>
      <c r="G23" s="69"/>
      <c r="H23" s="69"/>
      <c r="I23" s="69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ht="19.5" customHeight="1">
      <c r="A24" s="20">
        <v>713.0</v>
      </c>
      <c r="B24" s="20" t="str">
        <f>IF('7èm DAN'!E14="","",INT((TODAY()-'7èm DAN'!E14)/365))</f>
        <v/>
      </c>
      <c r="C24" s="69"/>
      <c r="D24" s="69"/>
      <c r="E24" s="69"/>
      <c r="F24" s="69"/>
      <c r="G24" s="69"/>
      <c r="H24" s="69"/>
      <c r="I24" s="69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</row>
    <row r="25" ht="19.5" customHeight="1">
      <c r="A25" s="20">
        <v>714.0</v>
      </c>
      <c r="B25" s="20" t="str">
        <f>IF('7èm DAN'!E15="","",INT((TODAY()-'7èm DAN'!E15)/365))</f>
        <v/>
      </c>
      <c r="C25" s="69"/>
      <c r="D25" s="69"/>
      <c r="E25" s="69"/>
      <c r="F25" s="69"/>
      <c r="G25" s="69"/>
      <c r="H25" s="69"/>
      <c r="I25" s="69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ht="19.5" customHeight="1">
      <c r="A26" s="20">
        <v>715.0</v>
      </c>
      <c r="B26" s="20" t="str">
        <f>IF('7èm DAN'!E16="","",INT((TODAY()-'7èm DAN'!E16)/365))</f>
        <v/>
      </c>
      <c r="C26" s="69"/>
      <c r="D26" s="69"/>
      <c r="E26" s="69"/>
      <c r="F26" s="69"/>
      <c r="G26" s="69"/>
      <c r="H26" s="69"/>
      <c r="I26" s="69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</row>
    <row r="27" ht="19.5" customHeight="1">
      <c r="A27" s="20">
        <v>716.0</v>
      </c>
      <c r="B27" s="20" t="str">
        <f>IF('7èm DAN'!E17="","",INT((TODAY()-'7èm DAN'!E17)/365))</f>
        <v/>
      </c>
      <c r="C27" s="69"/>
      <c r="D27" s="69"/>
      <c r="E27" s="69"/>
      <c r="F27" s="69"/>
      <c r="G27" s="69"/>
      <c r="H27" s="69"/>
      <c r="I27" s="69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ht="19.5" customHeight="1">
      <c r="A28" s="20">
        <v>717.0</v>
      </c>
      <c r="B28" s="20" t="str">
        <f>IF('7èm DAN'!E18="","",INT((TODAY()-'7èm DAN'!E18)/365))</f>
        <v/>
      </c>
      <c r="C28" s="69"/>
      <c r="D28" s="69"/>
      <c r="E28" s="69"/>
      <c r="F28" s="69"/>
      <c r="G28" s="69"/>
      <c r="H28" s="69"/>
      <c r="I28" s="69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</row>
    <row r="29" ht="19.5" customHeight="1">
      <c r="A29" s="20">
        <v>718.0</v>
      </c>
      <c r="B29" s="20" t="str">
        <f>IF('7èm DAN'!E19="","",INT((TODAY()-'7èm DAN'!E19)/365))</f>
        <v/>
      </c>
      <c r="C29" s="69"/>
      <c r="D29" s="69"/>
      <c r="E29" s="69"/>
      <c r="F29" s="69"/>
      <c r="G29" s="69"/>
      <c r="H29" s="69"/>
      <c r="I29" s="69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</row>
    <row r="30" ht="19.5" customHeight="1">
      <c r="A30" s="20">
        <v>719.0</v>
      </c>
      <c r="B30" s="20" t="str">
        <f>IF('7èm DAN'!E20="","",INT((TODAY()-'7èm DAN'!E20)/365))</f>
        <v/>
      </c>
      <c r="C30" s="69"/>
      <c r="D30" s="69"/>
      <c r="E30" s="69"/>
      <c r="F30" s="69"/>
      <c r="G30" s="69"/>
      <c r="H30" s="69"/>
      <c r="I30" s="69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</row>
    <row r="31" ht="19.5" customHeight="1">
      <c r="A31" s="20">
        <v>720.0</v>
      </c>
      <c r="B31" s="20" t="str">
        <f>IF('7èm DAN'!E21="","",INT((TODAY()-'7èm DAN'!E21)/365))</f>
        <v/>
      </c>
      <c r="C31" s="69"/>
      <c r="D31" s="69"/>
      <c r="E31" s="69"/>
      <c r="F31" s="69"/>
      <c r="G31" s="69"/>
      <c r="H31" s="69"/>
      <c r="I31" s="69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</row>
    <row r="32" ht="19.5" customHeight="1">
      <c r="A32" s="20">
        <v>721.0</v>
      </c>
      <c r="B32" s="20" t="str">
        <f>IF('7èm DAN'!E22="","",INT((TODAY()-'7èm DAN'!E22)/365))</f>
        <v/>
      </c>
      <c r="C32" s="69"/>
      <c r="D32" s="69"/>
      <c r="E32" s="69"/>
      <c r="F32" s="69"/>
      <c r="G32" s="69"/>
      <c r="H32" s="69"/>
      <c r="I32" s="69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ht="19.5" customHeight="1">
      <c r="A33" s="20">
        <v>722.0</v>
      </c>
      <c r="B33" s="20" t="str">
        <f>IF('7èm DAN'!E23="","",INT((TODAY()-'7èm DAN'!E23)/365))</f>
        <v/>
      </c>
      <c r="C33" s="69"/>
      <c r="D33" s="69"/>
      <c r="E33" s="69"/>
      <c r="F33" s="69"/>
      <c r="G33" s="69"/>
      <c r="H33" s="69"/>
      <c r="I33" s="69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</row>
    <row r="34" ht="19.5" customHeight="1">
      <c r="A34" s="20">
        <v>723.0</v>
      </c>
      <c r="B34" s="20" t="str">
        <f>IF('7èm DAN'!E24="","",INT((TODAY()-'7èm DAN'!E24)/365))</f>
        <v/>
      </c>
      <c r="C34" s="69"/>
      <c r="D34" s="69"/>
      <c r="E34" s="69"/>
      <c r="F34" s="69"/>
      <c r="G34" s="69"/>
      <c r="H34" s="69"/>
      <c r="I34" s="69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</row>
    <row r="35" ht="19.5" customHeight="1">
      <c r="A35" s="20">
        <v>724.0</v>
      </c>
      <c r="B35" s="20" t="str">
        <f>IF('7èm DAN'!E25="","",INT((TODAY()-'7èm DAN'!E25)/365))</f>
        <v/>
      </c>
      <c r="C35" s="69"/>
      <c r="D35" s="69"/>
      <c r="E35" s="69"/>
      <c r="F35" s="69"/>
      <c r="G35" s="69"/>
      <c r="H35" s="69"/>
      <c r="I35" s="69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</row>
    <row r="36" ht="19.5" customHeight="1">
      <c r="A36" s="20">
        <v>725.0</v>
      </c>
      <c r="B36" s="20" t="str">
        <f>IF('7èm DAN'!E26="","",INT((TODAY()-'7èm DAN'!E26)/365))</f>
        <v/>
      </c>
      <c r="C36" s="69"/>
      <c r="D36" s="69"/>
      <c r="E36" s="69"/>
      <c r="F36" s="69"/>
      <c r="G36" s="69"/>
      <c r="H36" s="69"/>
      <c r="I36" s="69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</row>
    <row r="37" ht="19.5" customHeight="1">
      <c r="A37" s="20">
        <v>726.0</v>
      </c>
      <c r="B37" s="20" t="str">
        <f>IF('7èm DAN'!E27="","",INT((TODAY()-'7èm DAN'!E27)/365))</f>
        <v/>
      </c>
      <c r="C37" s="69"/>
      <c r="D37" s="69"/>
      <c r="E37" s="69"/>
      <c r="F37" s="69"/>
      <c r="G37" s="69"/>
      <c r="H37" s="69"/>
      <c r="I37" s="6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</row>
    <row r="38" ht="19.5" customHeight="1">
      <c r="A38" s="20">
        <v>727.0</v>
      </c>
      <c r="B38" s="20" t="str">
        <f>IF('7èm DAN'!E28="","",INT((TODAY()-'7èm DAN'!E28)/365))</f>
        <v/>
      </c>
      <c r="C38" s="69"/>
      <c r="D38" s="69"/>
      <c r="E38" s="69"/>
      <c r="F38" s="69"/>
      <c r="G38" s="69"/>
      <c r="H38" s="69"/>
      <c r="I38" s="6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ht="19.5" customHeight="1">
      <c r="A39" s="20">
        <v>728.0</v>
      </c>
      <c r="B39" s="20" t="str">
        <f>IF('7èm DAN'!E29="","",INT((TODAY()-'7èm DAN'!E29)/365))</f>
        <v/>
      </c>
      <c r="C39" s="69"/>
      <c r="D39" s="69"/>
      <c r="E39" s="69"/>
      <c r="F39" s="69"/>
      <c r="G39" s="69"/>
      <c r="H39" s="69"/>
      <c r="I39" s="6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</row>
    <row r="40" ht="19.5" customHeight="1">
      <c r="A40" s="20">
        <v>729.0</v>
      </c>
      <c r="B40" s="20" t="str">
        <f>IF('7èm DAN'!E30="","",INT((TODAY()-'7èm DAN'!E30)/365))</f>
        <v/>
      </c>
      <c r="C40" s="69"/>
      <c r="D40" s="69"/>
      <c r="E40" s="69"/>
      <c r="F40" s="69"/>
      <c r="G40" s="69"/>
      <c r="H40" s="69"/>
      <c r="I40" s="69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</row>
    <row r="41" ht="19.5" customHeight="1">
      <c r="A41" s="20">
        <v>730.0</v>
      </c>
      <c r="B41" s="20" t="str">
        <f>IF('7èm DAN'!E31="","",INT((TODAY()-'7èm DAN'!E31)/365))</f>
        <v/>
      </c>
      <c r="C41" s="69"/>
      <c r="D41" s="69"/>
      <c r="E41" s="69"/>
      <c r="F41" s="69"/>
      <c r="G41" s="69"/>
      <c r="H41" s="69"/>
      <c r="I41" s="6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</row>
    <row r="42" ht="12.0" customHeight="1">
      <c r="A42" s="5"/>
      <c r="B42" s="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ht="12.0" customHeight="1">
      <c r="A43" s="5"/>
      <c r="B43" s="5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</row>
    <row r="44" ht="12.0" customHeight="1">
      <c r="A44" s="5"/>
      <c r="B44" s="5"/>
      <c r="C44" s="62"/>
      <c r="D44" s="62"/>
      <c r="E44" s="70"/>
      <c r="F44" s="71"/>
      <c r="G44" s="7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</row>
    <row r="45" ht="12.0" customHeight="1">
      <c r="A45" s="68" t="s">
        <v>96</v>
      </c>
      <c r="B45" s="68"/>
      <c r="C45" s="62"/>
      <c r="D45" s="62"/>
      <c r="E45" s="73"/>
      <c r="F45" s="62"/>
      <c r="G45" s="74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</row>
    <row r="46" ht="12.0" customHeight="1">
      <c r="A46" s="5"/>
      <c r="B46" s="5"/>
      <c r="C46" s="62"/>
      <c r="D46" s="62"/>
      <c r="E46" s="75"/>
      <c r="F46" s="76"/>
      <c r="G46" s="77"/>
      <c r="H46" s="62"/>
      <c r="I46" s="78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</row>
    <row r="47" ht="12.0" customHeight="1">
      <c r="A47" s="5"/>
      <c r="B47" s="5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</row>
    <row r="48" ht="12.0" customHeight="1">
      <c r="A48" s="5"/>
      <c r="B48" s="5"/>
      <c r="C48" s="62"/>
      <c r="D48" s="62"/>
      <c r="E48" s="62"/>
      <c r="F48" s="14" t="s">
        <v>97</v>
      </c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</row>
    <row r="49" ht="12.0" customHeight="1">
      <c r="A49" s="5"/>
      <c r="B49" s="5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</row>
    <row r="50" ht="12.0" customHeight="1">
      <c r="A50" s="5"/>
      <c r="B50" s="5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</row>
    <row r="51" ht="12.0" customHeight="1">
      <c r="A51" s="5"/>
      <c r="B51" s="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</row>
    <row r="52" ht="12.0" customHeight="1">
      <c r="A52" s="5"/>
      <c r="B52" s="5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ht="12.0" customHeight="1">
      <c r="A53" s="5"/>
      <c r="B53" s="5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</row>
    <row r="54" ht="12.0" customHeight="1">
      <c r="A54" s="5"/>
      <c r="B54" s="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</row>
    <row r="55" ht="12.0" customHeight="1">
      <c r="A55" s="5"/>
      <c r="B55" s="5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</row>
    <row r="56" ht="12.0" customHeight="1">
      <c r="A56" s="5"/>
      <c r="B56" s="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</row>
    <row r="57" ht="12.0" customHeight="1">
      <c r="A57" s="5"/>
      <c r="B57" s="5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</row>
    <row r="58" ht="12.0" customHeight="1">
      <c r="A58" s="5"/>
      <c r="B58" s="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</row>
    <row r="59" ht="12.0" customHeight="1">
      <c r="A59" s="5"/>
      <c r="B59" s="5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</row>
    <row r="60" ht="12.0" customHeight="1">
      <c r="A60" s="5"/>
      <c r="B60" s="5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</row>
    <row r="61" ht="12.0" customHeight="1">
      <c r="A61" s="5"/>
      <c r="B61" s="5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</row>
    <row r="62" ht="12.0" customHeight="1">
      <c r="A62" s="5"/>
      <c r="B62" s="5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</row>
    <row r="63" ht="12.0" customHeight="1">
      <c r="A63" s="5"/>
      <c r="B63" s="5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</row>
    <row r="64" ht="12.0" customHeight="1">
      <c r="A64" s="5"/>
      <c r="B64" s="5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</row>
    <row r="65" ht="12.0" customHeight="1">
      <c r="A65" s="5"/>
      <c r="B65" s="5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</row>
    <row r="66" ht="12.0" customHeight="1">
      <c r="A66" s="5"/>
      <c r="B66" s="5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</row>
    <row r="67" ht="12.0" customHeight="1">
      <c r="A67" s="5"/>
      <c r="B67" s="5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</row>
    <row r="68" ht="12.0" customHeight="1">
      <c r="A68" s="5"/>
      <c r="B68" s="5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</row>
    <row r="69" ht="12.0" customHeight="1">
      <c r="A69" s="5"/>
      <c r="B69" s="5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</row>
    <row r="70" ht="12.0" customHeight="1">
      <c r="A70" s="5"/>
      <c r="B70" s="5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</row>
    <row r="71" ht="12.0" customHeight="1">
      <c r="A71" s="5"/>
      <c r="B71" s="5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</row>
    <row r="72" ht="12.0" customHeight="1">
      <c r="A72" s="5"/>
      <c r="B72" s="5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</row>
    <row r="73" ht="12.0" customHeight="1">
      <c r="A73" s="5"/>
      <c r="B73" s="5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</row>
    <row r="74" ht="12.0" customHeight="1">
      <c r="A74" s="5"/>
      <c r="B74" s="5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</row>
    <row r="75" ht="12.0" customHeight="1">
      <c r="A75" s="5"/>
      <c r="B75" s="5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</row>
    <row r="76" ht="12.0" customHeight="1">
      <c r="A76" s="5"/>
      <c r="B76" s="5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</row>
    <row r="77" ht="12.0" customHeight="1">
      <c r="A77" s="5"/>
      <c r="B77" s="5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</row>
    <row r="78" ht="12.0" customHeight="1">
      <c r="A78" s="5"/>
      <c r="B78" s="5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</row>
    <row r="79" ht="12.0" customHeight="1">
      <c r="A79" s="5"/>
      <c r="B79" s="5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</row>
    <row r="80" ht="12.0" customHeight="1">
      <c r="A80" s="5"/>
      <c r="B80" s="5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</row>
    <row r="81" ht="12.0" customHeight="1">
      <c r="A81" s="5"/>
      <c r="B81" s="5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</row>
    <row r="82" ht="12.0" customHeight="1">
      <c r="A82" s="5"/>
      <c r="B82" s="5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</row>
    <row r="83" ht="12.0" customHeight="1">
      <c r="A83" s="5"/>
      <c r="B83" s="5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</row>
    <row r="84" ht="12.0" customHeight="1">
      <c r="A84" s="5"/>
      <c r="B84" s="5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</row>
    <row r="85" ht="12.0" customHeight="1">
      <c r="A85" s="5"/>
      <c r="B85" s="5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</row>
    <row r="86" ht="12.0" customHeight="1">
      <c r="A86" s="5"/>
      <c r="B86" s="5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</row>
    <row r="87" ht="12.0" customHeight="1">
      <c r="A87" s="5"/>
      <c r="B87" s="5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</row>
    <row r="88" ht="12.0" customHeight="1">
      <c r="A88" s="5"/>
      <c r="B88" s="5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</row>
    <row r="89" ht="12.0" customHeight="1">
      <c r="A89" s="5"/>
      <c r="B89" s="5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</row>
    <row r="90" ht="12.0" customHeight="1">
      <c r="A90" s="5"/>
      <c r="B90" s="5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</row>
    <row r="91" ht="12.0" customHeight="1">
      <c r="A91" s="5"/>
      <c r="B91" s="5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</row>
    <row r="92" ht="12.0" customHeight="1">
      <c r="A92" s="5"/>
      <c r="B92" s="5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</row>
    <row r="93" ht="12.0" customHeight="1">
      <c r="A93" s="5"/>
      <c r="B93" s="5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</row>
    <row r="94" ht="12.0" customHeight="1">
      <c r="A94" s="5"/>
      <c r="B94" s="5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</row>
    <row r="95" ht="12.0" customHeight="1">
      <c r="A95" s="5"/>
      <c r="B95" s="5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</row>
    <row r="96" ht="12.0" customHeight="1">
      <c r="A96" s="5"/>
      <c r="B96" s="5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</row>
    <row r="97" ht="12.0" customHeight="1">
      <c r="A97" s="5"/>
      <c r="B97" s="5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</row>
    <row r="98" ht="12.0" customHeight="1">
      <c r="A98" s="5"/>
      <c r="B98" s="5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</row>
    <row r="99" ht="12.0" customHeight="1">
      <c r="A99" s="5"/>
      <c r="B99" s="5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</row>
    <row r="100" ht="12.0" customHeight="1">
      <c r="A100" s="5"/>
      <c r="B100" s="5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</row>
    <row r="101" ht="12.0" customHeight="1">
      <c r="A101" s="5"/>
      <c r="B101" s="5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</row>
    <row r="102" ht="12.0" customHeight="1">
      <c r="A102" s="5"/>
      <c r="B102" s="5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</row>
    <row r="103" ht="12.0" customHeight="1">
      <c r="A103" s="5"/>
      <c r="B103" s="5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</row>
    <row r="104" ht="12.0" customHeight="1">
      <c r="A104" s="5"/>
      <c r="B104" s="5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</row>
    <row r="105" ht="12.0" customHeight="1">
      <c r="A105" s="5"/>
      <c r="B105" s="5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</row>
    <row r="106" ht="12.0" customHeight="1">
      <c r="A106" s="5"/>
      <c r="B106" s="5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</row>
    <row r="107" ht="12.0" customHeight="1">
      <c r="A107" s="5"/>
      <c r="B107" s="5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</row>
    <row r="108" ht="12.0" customHeight="1">
      <c r="A108" s="5"/>
      <c r="B108" s="5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</row>
    <row r="109" ht="12.0" customHeight="1">
      <c r="A109" s="5"/>
      <c r="B109" s="5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</row>
    <row r="110" ht="12.0" customHeight="1">
      <c r="A110" s="5"/>
      <c r="B110" s="5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</row>
    <row r="111" ht="12.0" customHeight="1">
      <c r="A111" s="5"/>
      <c r="B111" s="5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</row>
    <row r="112" ht="12.0" customHeight="1">
      <c r="A112" s="5"/>
      <c r="B112" s="5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</row>
    <row r="113" ht="12.0" customHeight="1">
      <c r="A113" s="5"/>
      <c r="B113" s="5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</row>
    <row r="114" ht="12.0" customHeight="1">
      <c r="A114" s="5"/>
      <c r="B114" s="5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</row>
    <row r="115" ht="12.0" customHeight="1">
      <c r="A115" s="5"/>
      <c r="B115" s="5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</row>
    <row r="116" ht="12.0" customHeight="1">
      <c r="A116" s="5"/>
      <c r="B116" s="5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ht="12.0" customHeight="1">
      <c r="A117" s="5"/>
      <c r="B117" s="5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</row>
    <row r="118" ht="12.0" customHeight="1">
      <c r="A118" s="5"/>
      <c r="B118" s="5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</row>
    <row r="119" ht="12.0" customHeight="1">
      <c r="A119" s="5"/>
      <c r="B119" s="5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</row>
    <row r="120" ht="12.0" customHeight="1">
      <c r="A120" s="5"/>
      <c r="B120" s="5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</row>
    <row r="121" ht="12.0" customHeight="1">
      <c r="A121" s="5"/>
      <c r="B121" s="5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</row>
    <row r="122" ht="12.0" customHeight="1">
      <c r="A122" s="5"/>
      <c r="B122" s="5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</row>
    <row r="123" ht="12.0" customHeight="1">
      <c r="A123" s="5"/>
      <c r="B123" s="5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</row>
    <row r="124" ht="12.0" customHeight="1">
      <c r="A124" s="5"/>
      <c r="B124" s="5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</row>
    <row r="125" ht="12.0" customHeight="1">
      <c r="A125" s="5"/>
      <c r="B125" s="5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</row>
    <row r="126" ht="12.0" customHeight="1">
      <c r="A126" s="5"/>
      <c r="B126" s="5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</row>
    <row r="127" ht="12.0" customHeight="1">
      <c r="A127" s="5"/>
      <c r="B127" s="5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</row>
    <row r="128" ht="12.0" customHeight="1">
      <c r="A128" s="5"/>
      <c r="B128" s="5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</row>
    <row r="129" ht="12.0" customHeight="1">
      <c r="A129" s="5"/>
      <c r="B129" s="5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</row>
    <row r="130" ht="12.0" customHeight="1">
      <c r="A130" s="5"/>
      <c r="B130" s="5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</row>
    <row r="131" ht="12.0" customHeight="1">
      <c r="A131" s="5"/>
      <c r="B131" s="5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</row>
    <row r="132" ht="12.0" customHeight="1">
      <c r="A132" s="5"/>
      <c r="B132" s="5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</row>
    <row r="133" ht="12.0" customHeight="1">
      <c r="A133" s="5"/>
      <c r="B133" s="5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</row>
    <row r="134" ht="12.0" customHeight="1">
      <c r="A134" s="5"/>
      <c r="B134" s="5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</row>
    <row r="135" ht="12.0" customHeight="1">
      <c r="A135" s="5"/>
      <c r="B135" s="5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</row>
    <row r="136" ht="12.0" customHeight="1">
      <c r="A136" s="5"/>
      <c r="B136" s="5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</row>
    <row r="137" ht="12.0" customHeight="1">
      <c r="A137" s="5"/>
      <c r="B137" s="5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</row>
    <row r="138" ht="12.0" customHeight="1">
      <c r="A138" s="5"/>
      <c r="B138" s="5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</row>
    <row r="139" ht="12.0" customHeight="1">
      <c r="A139" s="5"/>
      <c r="B139" s="5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</row>
    <row r="140" ht="12.0" customHeight="1">
      <c r="A140" s="5"/>
      <c r="B140" s="5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</row>
    <row r="141" ht="12.0" customHeight="1">
      <c r="A141" s="5"/>
      <c r="B141" s="5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</row>
    <row r="142" ht="12.0" customHeight="1">
      <c r="A142" s="5"/>
      <c r="B142" s="5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</row>
    <row r="143" ht="12.0" customHeight="1">
      <c r="A143" s="5"/>
      <c r="B143" s="5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</row>
    <row r="144" ht="12.0" customHeight="1">
      <c r="A144" s="5"/>
      <c r="B144" s="5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</row>
    <row r="145" ht="12.0" customHeight="1">
      <c r="A145" s="5"/>
      <c r="B145" s="5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</row>
    <row r="146" ht="12.0" customHeight="1">
      <c r="A146" s="5"/>
      <c r="B146" s="5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</row>
    <row r="147" ht="12.0" customHeight="1">
      <c r="A147" s="5"/>
      <c r="B147" s="5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</row>
    <row r="148" ht="12.0" customHeight="1">
      <c r="A148" s="5"/>
      <c r="B148" s="5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</row>
    <row r="149" ht="12.0" customHeight="1">
      <c r="A149" s="5"/>
      <c r="B149" s="5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</row>
    <row r="150" ht="12.0" customHeight="1">
      <c r="A150" s="5"/>
      <c r="B150" s="5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</row>
    <row r="151" ht="12.0" customHeight="1">
      <c r="A151" s="5"/>
      <c r="B151" s="5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</row>
    <row r="152" ht="12.0" customHeight="1">
      <c r="A152" s="5"/>
      <c r="B152" s="5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</row>
    <row r="153" ht="12.0" customHeight="1">
      <c r="A153" s="5"/>
      <c r="B153" s="5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</row>
    <row r="154" ht="12.0" customHeight="1">
      <c r="A154" s="5"/>
      <c r="B154" s="5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</row>
    <row r="155" ht="12.0" customHeight="1">
      <c r="A155" s="5"/>
      <c r="B155" s="5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</row>
    <row r="156" ht="12.0" customHeight="1">
      <c r="A156" s="5"/>
      <c r="B156" s="5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</row>
    <row r="157" ht="12.0" customHeight="1">
      <c r="A157" s="5"/>
      <c r="B157" s="5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</row>
    <row r="158" ht="12.0" customHeight="1">
      <c r="A158" s="5"/>
      <c r="B158" s="5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</row>
    <row r="159" ht="12.0" customHeight="1">
      <c r="A159" s="5"/>
      <c r="B159" s="5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</row>
    <row r="160" ht="12.0" customHeight="1">
      <c r="A160" s="5"/>
      <c r="B160" s="5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</row>
    <row r="161" ht="12.0" customHeight="1">
      <c r="A161" s="5"/>
      <c r="B161" s="5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</row>
    <row r="162" ht="12.0" customHeight="1">
      <c r="A162" s="5"/>
      <c r="B162" s="5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</row>
    <row r="163" ht="12.0" customHeight="1">
      <c r="A163" s="5"/>
      <c r="B163" s="5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</row>
    <row r="164" ht="12.0" customHeight="1">
      <c r="A164" s="5"/>
      <c r="B164" s="5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</row>
    <row r="165" ht="12.0" customHeight="1">
      <c r="A165" s="5"/>
      <c r="B165" s="5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</row>
    <row r="166" ht="12.0" customHeight="1">
      <c r="A166" s="5"/>
      <c r="B166" s="5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</row>
    <row r="167" ht="12.0" customHeight="1">
      <c r="A167" s="5"/>
      <c r="B167" s="5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</row>
    <row r="168" ht="12.0" customHeight="1">
      <c r="A168" s="5"/>
      <c r="B168" s="5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</row>
    <row r="169" ht="12.0" customHeight="1">
      <c r="A169" s="5"/>
      <c r="B169" s="5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</row>
    <row r="170" ht="12.0" customHeight="1">
      <c r="A170" s="5"/>
      <c r="B170" s="5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</row>
    <row r="171" ht="12.0" customHeight="1">
      <c r="A171" s="5"/>
      <c r="B171" s="5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</row>
    <row r="172" ht="12.0" customHeight="1">
      <c r="A172" s="5"/>
      <c r="B172" s="5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</row>
    <row r="173" ht="12.0" customHeight="1">
      <c r="A173" s="5"/>
      <c r="B173" s="5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</row>
    <row r="174" ht="12.0" customHeight="1">
      <c r="A174" s="5"/>
      <c r="B174" s="5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</row>
    <row r="175" ht="12.0" customHeight="1">
      <c r="A175" s="5"/>
      <c r="B175" s="5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</row>
    <row r="176" ht="12.0" customHeight="1">
      <c r="A176" s="5"/>
      <c r="B176" s="5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</row>
    <row r="177" ht="12.0" customHeight="1">
      <c r="A177" s="5"/>
      <c r="B177" s="5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</row>
    <row r="178" ht="12.0" customHeight="1">
      <c r="A178" s="5"/>
      <c r="B178" s="5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</row>
    <row r="179" ht="12.0" customHeight="1">
      <c r="A179" s="5"/>
      <c r="B179" s="5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</row>
    <row r="180" ht="12.0" customHeight="1">
      <c r="A180" s="5"/>
      <c r="B180" s="5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</row>
    <row r="181" ht="12.0" customHeight="1">
      <c r="A181" s="5"/>
      <c r="B181" s="5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</row>
    <row r="182" ht="12.0" customHeight="1">
      <c r="A182" s="5"/>
      <c r="B182" s="5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</row>
    <row r="183" ht="12.0" customHeight="1">
      <c r="A183" s="5"/>
      <c r="B183" s="5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</row>
    <row r="184" ht="12.0" customHeight="1">
      <c r="A184" s="5"/>
      <c r="B184" s="5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</row>
    <row r="185" ht="12.0" customHeight="1">
      <c r="A185" s="5"/>
      <c r="B185" s="5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</row>
    <row r="186" ht="12.0" customHeight="1">
      <c r="A186" s="5"/>
      <c r="B186" s="5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</row>
    <row r="187" ht="12.0" customHeight="1">
      <c r="A187" s="5"/>
      <c r="B187" s="5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</row>
    <row r="188" ht="12.0" customHeight="1">
      <c r="A188" s="5"/>
      <c r="B188" s="5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</row>
    <row r="189" ht="12.0" customHeight="1">
      <c r="A189" s="5"/>
      <c r="B189" s="5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</row>
    <row r="190" ht="12.0" customHeight="1">
      <c r="A190" s="5"/>
      <c r="B190" s="5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</row>
    <row r="191" ht="12.0" customHeight="1">
      <c r="A191" s="5"/>
      <c r="B191" s="5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</row>
    <row r="192" ht="12.0" customHeight="1">
      <c r="A192" s="5"/>
      <c r="B192" s="5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</row>
    <row r="193" ht="12.0" customHeight="1">
      <c r="A193" s="5"/>
      <c r="B193" s="5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</row>
    <row r="194" ht="12.0" customHeight="1">
      <c r="A194" s="5"/>
      <c r="B194" s="5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</row>
    <row r="195" ht="12.0" customHeight="1">
      <c r="A195" s="5"/>
      <c r="B195" s="5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</row>
    <row r="196" ht="12.0" customHeight="1">
      <c r="A196" s="5"/>
      <c r="B196" s="5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</row>
    <row r="197" ht="12.0" customHeight="1">
      <c r="A197" s="5"/>
      <c r="B197" s="5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</row>
    <row r="198" ht="12.0" customHeight="1">
      <c r="A198" s="5"/>
      <c r="B198" s="5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</row>
    <row r="199" ht="12.0" customHeight="1">
      <c r="A199" s="5"/>
      <c r="B199" s="5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</row>
    <row r="200" ht="12.0" customHeight="1">
      <c r="A200" s="5"/>
      <c r="B200" s="5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</row>
    <row r="201" ht="12.0" customHeight="1">
      <c r="A201" s="5"/>
      <c r="B201" s="5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</row>
    <row r="202" ht="12.0" customHeight="1">
      <c r="A202" s="5"/>
      <c r="B202" s="5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</row>
    <row r="203" ht="12.0" customHeight="1">
      <c r="A203" s="5"/>
      <c r="B203" s="5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</row>
    <row r="204" ht="12.0" customHeight="1">
      <c r="A204" s="5"/>
      <c r="B204" s="5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</row>
    <row r="205" ht="12.0" customHeight="1">
      <c r="A205" s="5"/>
      <c r="B205" s="5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ht="12.0" customHeight="1">
      <c r="A206" s="5"/>
      <c r="B206" s="5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</row>
    <row r="207" ht="12.0" customHeight="1">
      <c r="A207" s="5"/>
      <c r="B207" s="5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</row>
    <row r="208" ht="12.0" customHeight="1">
      <c r="A208" s="5"/>
      <c r="B208" s="5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</row>
    <row r="209" ht="12.0" customHeight="1">
      <c r="A209" s="5"/>
      <c r="B209" s="5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</row>
    <row r="210" ht="12.0" customHeight="1">
      <c r="A210" s="5"/>
      <c r="B210" s="5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</row>
    <row r="211" ht="12.0" customHeight="1">
      <c r="A211" s="5"/>
      <c r="B211" s="5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</row>
    <row r="212" ht="12.0" customHeight="1">
      <c r="A212" s="5"/>
      <c r="B212" s="5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ht="12.0" customHeight="1">
      <c r="A213" s="5"/>
      <c r="B213" s="5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</row>
    <row r="214" ht="12.0" customHeight="1">
      <c r="A214" s="5"/>
      <c r="B214" s="5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</row>
    <row r="215" ht="12.0" customHeight="1">
      <c r="A215" s="5"/>
      <c r="B215" s="5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</row>
    <row r="216" ht="12.0" customHeight="1">
      <c r="A216" s="5"/>
      <c r="B216" s="5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</row>
    <row r="217" ht="12.0" customHeight="1">
      <c r="A217" s="5"/>
      <c r="B217" s="5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</row>
    <row r="218" ht="12.0" customHeight="1">
      <c r="A218" s="5"/>
      <c r="B218" s="5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</row>
    <row r="219" ht="12.0" customHeight="1">
      <c r="A219" s="5"/>
      <c r="B219" s="5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</row>
    <row r="220" ht="12.0" customHeight="1">
      <c r="A220" s="5"/>
      <c r="B220" s="5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</row>
    <row r="221" ht="12.0" customHeight="1">
      <c r="A221" s="5"/>
      <c r="B221" s="5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</row>
    <row r="222" ht="12.0" customHeight="1">
      <c r="A222" s="5"/>
      <c r="B222" s="5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</row>
    <row r="223" ht="12.0" customHeight="1">
      <c r="A223" s="5"/>
      <c r="B223" s="5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</row>
    <row r="224" ht="12.0" customHeight="1">
      <c r="A224" s="5"/>
      <c r="B224" s="5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</row>
    <row r="225" ht="12.0" customHeight="1">
      <c r="A225" s="5"/>
      <c r="B225" s="5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</row>
    <row r="226" ht="12.0" customHeight="1">
      <c r="A226" s="5"/>
      <c r="B226" s="5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</row>
    <row r="227" ht="12.0" customHeight="1">
      <c r="A227" s="5"/>
      <c r="B227" s="5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</row>
    <row r="228" ht="12.0" customHeight="1">
      <c r="A228" s="5"/>
      <c r="B228" s="5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</row>
    <row r="229" ht="12.0" customHeight="1">
      <c r="A229" s="5"/>
      <c r="B229" s="5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</row>
    <row r="230" ht="12.0" customHeight="1">
      <c r="A230" s="5"/>
      <c r="B230" s="5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</row>
    <row r="231" ht="12.0" customHeight="1">
      <c r="A231" s="5"/>
      <c r="B231" s="5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</row>
    <row r="232" ht="12.0" customHeight="1">
      <c r="A232" s="5"/>
      <c r="B232" s="5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</row>
    <row r="233" ht="12.0" customHeight="1">
      <c r="A233" s="5"/>
      <c r="B233" s="5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</row>
    <row r="234" ht="12.0" customHeight="1">
      <c r="A234" s="5"/>
      <c r="B234" s="5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</row>
    <row r="235" ht="12.0" customHeight="1">
      <c r="A235" s="5"/>
      <c r="B235" s="5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</row>
    <row r="236" ht="12.0" customHeight="1">
      <c r="A236" s="5"/>
      <c r="B236" s="5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</row>
    <row r="237" ht="12.0" customHeight="1">
      <c r="A237" s="5"/>
      <c r="B237" s="5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</row>
    <row r="238" ht="12.0" customHeight="1">
      <c r="A238" s="5"/>
      <c r="B238" s="5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</row>
    <row r="239" ht="12.0" customHeight="1">
      <c r="A239" s="5"/>
      <c r="B239" s="5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</row>
    <row r="240" ht="12.0" customHeight="1">
      <c r="A240" s="5"/>
      <c r="B240" s="5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</row>
    <row r="241" ht="12.0" customHeight="1">
      <c r="A241" s="5"/>
      <c r="B241" s="5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</row>
    <row r="242" ht="12.0" customHeight="1">
      <c r="A242" s="5"/>
      <c r="B242" s="5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</row>
    <row r="243" ht="12.0" customHeight="1">
      <c r="A243" s="5"/>
      <c r="B243" s="5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</row>
    <row r="244" ht="12.0" customHeight="1">
      <c r="A244" s="5"/>
      <c r="B244" s="5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</row>
    <row r="245" ht="12.0" customHeight="1">
      <c r="A245" s="5"/>
      <c r="B245" s="5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</row>
    <row r="246" ht="12.0" customHeight="1">
      <c r="A246" s="5"/>
      <c r="B246" s="5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</row>
    <row r="247" ht="12.0" customHeight="1">
      <c r="A247" s="5"/>
      <c r="B247" s="5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</row>
    <row r="248" ht="12.0" customHeight="1">
      <c r="A248" s="5"/>
      <c r="B248" s="5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7:D7"/>
    <mergeCell ref="E7:G7"/>
    <mergeCell ref="A9:I9"/>
  </mergeCells>
  <printOptions horizontalCentered="1" verticalCentered="1"/>
  <pageMargins bottom="0.3937007874015748" footer="0.0" header="0.0" left="0.3937007874015748" right="0.3937007874015748" top="0.3937007874015748"/>
  <pageSetup paperSize="9" scale="90" orientation="portrait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9.38"/>
    <col customWidth="1" min="2" max="2" width="5.63"/>
    <col customWidth="1" min="3" max="3" width="24.0"/>
    <col customWidth="1" min="4" max="4" width="5.63"/>
    <col customWidth="1" min="5" max="5" width="23.88"/>
    <col customWidth="1" min="6" max="6" width="5.63"/>
    <col customWidth="1" min="7" max="7" width="25.0"/>
    <col customWidth="1" min="8" max="8" width="5.88"/>
    <col customWidth="1" min="9" max="9" width="27.13"/>
    <col customWidth="1" min="10" max="10" width="5.63"/>
    <col customWidth="1" min="11" max="11" width="21.63"/>
  </cols>
  <sheetData>
    <row r="1" ht="68.25" customHeight="1">
      <c r="A1" s="79"/>
    </row>
    <row r="2" ht="75.75" customHeight="1">
      <c r="A2" s="66" t="s">
        <v>85</v>
      </c>
      <c r="B2" s="66"/>
      <c r="C2" s="80" t="str">
        <f>IF(Bilan!B2="","",Bilan!B2)</f>
        <v/>
      </c>
      <c r="D2" s="66"/>
      <c r="E2" s="65" t="str">
        <f>IF(Bilan!D2="","",Bilan!D2)</f>
        <v/>
      </c>
      <c r="F2" s="66"/>
      <c r="G2" s="66" t="s">
        <v>85</v>
      </c>
      <c r="H2" s="64"/>
      <c r="I2" s="80" t="str">
        <f>IF(Bilan!B2="","",Bilan!B2)</f>
        <v/>
      </c>
      <c r="J2" s="81"/>
      <c r="K2" s="65" t="str">
        <f>IF(Bilan!D2="","",Bilan!D2)</f>
        <v/>
      </c>
    </row>
    <row r="3" ht="75.75" customHeight="1">
      <c r="A3" s="66"/>
      <c r="B3" s="66"/>
      <c r="C3" s="80"/>
      <c r="D3" s="66"/>
      <c r="E3" s="65"/>
      <c r="F3" s="66"/>
      <c r="G3" s="66"/>
      <c r="H3" s="64"/>
      <c r="I3" s="65"/>
      <c r="J3" s="81"/>
      <c r="K3" s="65"/>
    </row>
    <row r="4" ht="69.0" customHeight="1">
      <c r="A4" s="79" t="str">
        <f>IF('7èm DAN'!J2="O",'7èm DAN'!A2," ")</f>
        <v> </v>
      </c>
      <c r="C4" s="79" t="str">
        <f>IF('7èm DAN'!J12="O",'7èm DAN'!A12," ")</f>
        <v> </v>
      </c>
      <c r="E4" s="79" t="str">
        <f>IF('7èm DAN'!J22="O",'7èm DAN'!A22," ")</f>
        <v> </v>
      </c>
      <c r="G4" s="79" t="str">
        <f>IF('7èm DAN'!J32="O",'7èm DAN'!A32," ")</f>
        <v> </v>
      </c>
      <c r="I4" s="79" t="str">
        <f>IF('7èm DAN'!J42="O",'7èm DAN'!A42," ")</f>
        <v> </v>
      </c>
    </row>
    <row r="5" ht="69.0" customHeight="1">
      <c r="A5" s="79" t="str">
        <f>IF('7èm DAN'!J3="O",'7èm DAN'!A3," ")</f>
        <v> </v>
      </c>
      <c r="C5" s="79" t="str">
        <f>IF('7èm DAN'!J13="O",'7èm DAN'!A13," ")</f>
        <v> </v>
      </c>
      <c r="E5" s="79" t="str">
        <f>IF('7èm DAN'!J23="O",'7èm DAN'!A23," ")</f>
        <v> </v>
      </c>
      <c r="G5" s="79" t="str">
        <f>IF('7èm DAN'!J33="O",'7èm DAN'!A33," ")</f>
        <v> </v>
      </c>
      <c r="I5" s="79" t="str">
        <f>IF('7èm DAN'!J43="O",'7èm DAN'!A43," ")</f>
        <v> </v>
      </c>
    </row>
    <row r="6" ht="69.0" customHeight="1">
      <c r="A6" s="79" t="str">
        <f>IF('7èm DAN'!J4="O",'7èm DAN'!A4," ")</f>
        <v> </v>
      </c>
      <c r="C6" s="79" t="str">
        <f>IF('7èm DAN'!J14="O",'7èm DAN'!A14," ")</f>
        <v> </v>
      </c>
      <c r="E6" s="79" t="str">
        <f>IF('7èm DAN'!J24="O",'7èm DAN'!A24," ")</f>
        <v> </v>
      </c>
      <c r="G6" s="79" t="str">
        <f>IF('7èm DAN'!J34="O",'7èm DAN'!A34," ")</f>
        <v> </v>
      </c>
      <c r="I6" s="79" t="str">
        <f>IF('7èm DAN'!J44="O",'7èm DAN'!A44," ")</f>
        <v> </v>
      </c>
    </row>
    <row r="7" ht="69.0" customHeight="1">
      <c r="A7" s="79" t="str">
        <f>IF('7èm DAN'!J5="O",'7èm DAN'!A5," ")</f>
        <v> </v>
      </c>
      <c r="C7" s="79" t="str">
        <f>IF('7èm DAN'!J15="O",'7èm DAN'!A15," ")</f>
        <v> </v>
      </c>
      <c r="E7" s="79" t="str">
        <f>IF('7èm DAN'!J25="O",'7èm DAN'!A25," ")</f>
        <v> </v>
      </c>
      <c r="G7" s="79" t="str">
        <f>IF('7èm DAN'!J35="O",'7èm DAN'!A35," ")</f>
        <v> </v>
      </c>
      <c r="I7" s="79" t="str">
        <f>IF('7èm DAN'!J45="O",'7èm DAN'!A45," ")</f>
        <v> </v>
      </c>
    </row>
    <row r="8" ht="69.0" customHeight="1">
      <c r="A8" s="79" t="str">
        <f>IF('7èm DAN'!J6="O",'7èm DAN'!A6," ")</f>
        <v> </v>
      </c>
      <c r="C8" s="79" t="str">
        <f>IF('7èm DAN'!J16="O",'7èm DAN'!A16," ")</f>
        <v> </v>
      </c>
      <c r="E8" s="79" t="str">
        <f>IF('7èm DAN'!J26="O",'7èm DAN'!A26," ")</f>
        <v> </v>
      </c>
      <c r="G8" s="79" t="str">
        <f>IF('7èm DAN'!J36="O",'7èm DAN'!A36," ")</f>
        <v> </v>
      </c>
      <c r="I8" s="79" t="str">
        <f>IF('7èm DAN'!J46="O",'7èm DAN'!A46," ")</f>
        <v> </v>
      </c>
    </row>
    <row r="9" ht="69.0" customHeight="1">
      <c r="A9" s="79" t="str">
        <f>IF('7èm DAN'!J7="O",'7èm DAN'!A7," ")</f>
        <v> </v>
      </c>
      <c r="C9" s="79" t="str">
        <f>IF('7èm DAN'!J17="O",'7èm DAN'!A17," ")</f>
        <v> </v>
      </c>
      <c r="E9" s="79" t="str">
        <f>IF('7èm DAN'!J27="O",'7èm DAN'!A27," ")</f>
        <v> </v>
      </c>
      <c r="G9" s="79" t="str">
        <f>IF('7èm DAN'!J37="O",'7èm DAN'!A37," ")</f>
        <v> </v>
      </c>
      <c r="I9" s="79" t="str">
        <f>IF('7èm DAN'!J47="O",'7èm DAN'!A47," ")</f>
        <v> </v>
      </c>
    </row>
    <row r="10" ht="69.0" customHeight="1">
      <c r="A10" s="79" t="str">
        <f>IF('7èm DAN'!J8="O",'7èm DAN'!A8," ")</f>
        <v> </v>
      </c>
      <c r="C10" s="79" t="str">
        <f>IF('7èm DAN'!J18="O",'7èm DAN'!A18," ")</f>
        <v> </v>
      </c>
      <c r="E10" s="79" t="str">
        <f>IF('7èm DAN'!J28="O",'7èm DAN'!A28," ")</f>
        <v> </v>
      </c>
      <c r="G10" s="79" t="str">
        <f>IF('7èm DAN'!J38="O",'7èm DAN'!A38," ")</f>
        <v> </v>
      </c>
      <c r="I10" s="79" t="str">
        <f>IF('7èm DAN'!J48="O",'7èm DAN'!A48," ")</f>
        <v> </v>
      </c>
    </row>
    <row r="11" ht="69.0" customHeight="1">
      <c r="A11" s="79" t="str">
        <f>IF('7èm DAN'!J9="O",'7èm DAN'!A9," ")</f>
        <v> </v>
      </c>
      <c r="C11" s="79" t="str">
        <f>IF('7èm DAN'!J19="O",'7èm DAN'!A19," ")</f>
        <v> </v>
      </c>
      <c r="E11" s="79" t="str">
        <f>IF('7èm DAN'!J29="O",'7èm DAN'!A29," ")</f>
        <v> </v>
      </c>
      <c r="G11" s="79" t="str">
        <f>IF('7èm DAN'!J39="O",'7èm DAN'!A39," ")</f>
        <v> </v>
      </c>
      <c r="I11" s="79" t="str">
        <f>IF('7èm DAN'!J49="O",'7èm DAN'!A49," ")</f>
        <v> </v>
      </c>
    </row>
    <row r="12" ht="69.0" customHeight="1">
      <c r="A12" s="79" t="str">
        <f>IF('7èm DAN'!J10="O",'7èm DAN'!A10," ")</f>
        <v> </v>
      </c>
      <c r="C12" s="79" t="str">
        <f>IF('7èm DAN'!J20="O",'7èm DAN'!A20," ")</f>
        <v> </v>
      </c>
      <c r="E12" s="79" t="str">
        <f>IF('7èm DAN'!J30="O",'7èm DAN'!A30," ")</f>
        <v> </v>
      </c>
      <c r="G12" s="79" t="str">
        <f>IF('7èm DAN'!J40="O",'7èm DAN'!A40," ")</f>
        <v> </v>
      </c>
      <c r="I12" s="79" t="str">
        <f>IF('7èm DAN'!J50="O",'7èm DAN'!A50," ")</f>
        <v> </v>
      </c>
    </row>
    <row r="13" ht="69.0" customHeight="1">
      <c r="A13" s="79" t="str">
        <f>IF('7èm DAN'!J11="O",'7èm DAN'!A11," ")</f>
        <v> </v>
      </c>
      <c r="C13" s="79" t="str">
        <f>IF('7èm DAN'!J21="O",'7èm DAN'!A21," ")</f>
        <v> </v>
      </c>
      <c r="E13" s="79" t="str">
        <f>IF('7èm DAN'!J31="O",'7èm DAN'!A31," ")</f>
        <v> </v>
      </c>
      <c r="G13" s="79" t="str">
        <f>IF('7èm DAN'!J41="O",'7èm DAN'!A41," ")</f>
        <v> </v>
      </c>
      <c r="I13" s="79" t="str">
        <f>IF('7èm DAN'!J51="O",'7èm DAN'!A51," ")</f>
        <v> </v>
      </c>
    </row>
    <row r="14" ht="15.75" customHeight="1">
      <c r="A14" s="79"/>
    </row>
    <row r="15" ht="15.75" customHeight="1">
      <c r="A15" s="79"/>
    </row>
    <row r="16" ht="15.75" customHeight="1">
      <c r="A16" s="79"/>
    </row>
    <row r="17" ht="15.75" customHeight="1">
      <c r="A17" s="79"/>
    </row>
    <row r="18" ht="15.75" customHeight="1">
      <c r="A18" s="79"/>
    </row>
    <row r="19" ht="15.75" customHeight="1">
      <c r="A19" s="79"/>
    </row>
    <row r="20" ht="15.75" customHeight="1">
      <c r="A20" s="79"/>
    </row>
    <row r="21" ht="15.75" customHeight="1">
      <c r="A21" s="79"/>
    </row>
    <row r="22" ht="15.75" customHeight="1">
      <c r="A22" s="79"/>
    </row>
    <row r="23" ht="15.75" customHeight="1">
      <c r="A23" s="79"/>
    </row>
    <row r="24" ht="15.75" customHeight="1">
      <c r="A24" s="79"/>
    </row>
    <row r="25" ht="15.75" customHeight="1">
      <c r="A25" s="79"/>
    </row>
    <row r="26" ht="15.75" customHeight="1">
      <c r="A26" s="79"/>
    </row>
    <row r="27" ht="15.75" customHeight="1">
      <c r="A27" s="79"/>
    </row>
    <row r="28" ht="15.75" customHeight="1">
      <c r="A28" s="79"/>
    </row>
    <row r="29" ht="15.75" customHeight="1">
      <c r="A29" s="79"/>
    </row>
    <row r="30" ht="15.75" customHeight="1">
      <c r="A30" s="79"/>
    </row>
    <row r="31" ht="15.75" customHeight="1">
      <c r="A31" s="79"/>
    </row>
    <row r="32" ht="15.75" customHeight="1">
      <c r="A32" s="79"/>
    </row>
    <row r="33" ht="15.75" customHeight="1">
      <c r="A33" s="79"/>
    </row>
    <row r="34" ht="15.75" customHeight="1">
      <c r="A34" s="79"/>
    </row>
    <row r="35" ht="15.75" customHeight="1">
      <c r="A35" s="79"/>
    </row>
    <row r="36" ht="15.75" customHeight="1">
      <c r="A36" s="79"/>
    </row>
    <row r="37" ht="15.75" customHeight="1">
      <c r="A37" s="79"/>
    </row>
    <row r="38" ht="15.75" customHeight="1">
      <c r="A38" s="79"/>
    </row>
    <row r="39" ht="15.75" customHeight="1">
      <c r="A39" s="79"/>
    </row>
    <row r="40" ht="15.75" customHeight="1">
      <c r="A40" s="79"/>
    </row>
    <row r="41" ht="15.75" customHeight="1">
      <c r="A41" s="79"/>
    </row>
    <row r="42" ht="15.75" customHeight="1">
      <c r="A42" s="79"/>
    </row>
    <row r="43" ht="15.75" customHeight="1">
      <c r="A43" s="79"/>
    </row>
    <row r="44" ht="15.75" customHeight="1">
      <c r="A44" s="79"/>
    </row>
    <row r="45" ht="15.75" customHeight="1">
      <c r="A45" s="79"/>
    </row>
    <row r="46" ht="15.75" customHeight="1">
      <c r="A46" s="79"/>
    </row>
    <row r="47" ht="15.75" customHeight="1">
      <c r="A47" s="79"/>
    </row>
    <row r="48" ht="15.75" customHeight="1">
      <c r="A48" s="79"/>
    </row>
    <row r="49" ht="15.75" customHeight="1">
      <c r="A49" s="79"/>
    </row>
    <row r="50" ht="15.75" customHeight="1">
      <c r="A50" s="79"/>
    </row>
    <row r="51" ht="15.75" customHeight="1">
      <c r="A51" s="79"/>
    </row>
    <row r="52" ht="15.75" customHeight="1">
      <c r="A52" s="79"/>
    </row>
    <row r="53" ht="15.75" customHeight="1">
      <c r="A53" s="79"/>
    </row>
    <row r="54" ht="15.75" customHeight="1">
      <c r="A54" s="79"/>
    </row>
    <row r="55" ht="15.75" customHeight="1">
      <c r="A55" s="79"/>
    </row>
    <row r="56" ht="15.75" customHeight="1">
      <c r="A56" s="79"/>
    </row>
    <row r="57" ht="15.75" customHeight="1">
      <c r="A57" s="79"/>
    </row>
    <row r="58" ht="15.75" customHeight="1">
      <c r="A58" s="79"/>
    </row>
    <row r="59" ht="15.75" customHeight="1">
      <c r="A59" s="79"/>
    </row>
    <row r="60" ht="15.75" customHeight="1">
      <c r="A60" s="79"/>
    </row>
    <row r="61" ht="15.75" customHeight="1">
      <c r="A61" s="79"/>
    </row>
    <row r="62" ht="15.75" customHeight="1">
      <c r="A62" s="79"/>
    </row>
    <row r="63" ht="15.75" customHeight="1">
      <c r="A63" s="79"/>
    </row>
    <row r="64" ht="15.75" customHeight="1">
      <c r="A64" s="79"/>
    </row>
    <row r="65" ht="15.75" customHeight="1">
      <c r="A65" s="79"/>
    </row>
    <row r="66" ht="75.75" customHeight="1">
      <c r="A66" s="79"/>
    </row>
    <row r="67" ht="75.75" customHeight="1">
      <c r="A67" s="79"/>
    </row>
    <row r="68" ht="75.75" customHeight="1">
      <c r="A68" s="79"/>
    </row>
    <row r="69" ht="75.75" customHeight="1">
      <c r="A69" s="79"/>
    </row>
    <row r="70" ht="75.75" customHeight="1">
      <c r="A70" s="79"/>
    </row>
    <row r="71" ht="75.75" customHeight="1">
      <c r="A71" s="79"/>
    </row>
    <row r="72" ht="75.75" customHeight="1">
      <c r="A72" s="79"/>
    </row>
    <row r="73" ht="75.75" customHeight="1">
      <c r="A73" s="79"/>
    </row>
    <row r="74" ht="75.75" customHeight="1">
      <c r="A74" s="79"/>
    </row>
    <row r="75" ht="75.75" customHeight="1">
      <c r="A75" s="79"/>
    </row>
    <row r="76" ht="75.75" customHeight="1">
      <c r="A76" s="79"/>
    </row>
    <row r="77" ht="75.75" customHeight="1">
      <c r="A77" s="79"/>
    </row>
    <row r="78" ht="75.75" customHeight="1">
      <c r="A78" s="79"/>
    </row>
    <row r="79" ht="75.75" customHeight="1">
      <c r="A79" s="79"/>
    </row>
    <row r="80" ht="75.75" customHeight="1">
      <c r="A80" s="79"/>
    </row>
    <row r="81" ht="75.75" customHeight="1">
      <c r="A81" s="79"/>
    </row>
    <row r="82" ht="75.75" customHeight="1">
      <c r="A82" s="79"/>
    </row>
    <row r="83" ht="75.75" customHeight="1">
      <c r="A83" s="79"/>
    </row>
    <row r="84" ht="75.75" customHeight="1">
      <c r="A84" s="79"/>
    </row>
    <row r="85" ht="75.75" customHeight="1">
      <c r="A85" s="79"/>
    </row>
    <row r="86" ht="75.75" customHeight="1">
      <c r="A86" s="79"/>
    </row>
    <row r="87" ht="75.75" customHeight="1">
      <c r="A87" s="79"/>
    </row>
    <row r="88" ht="75.75" customHeight="1">
      <c r="A88" s="79"/>
    </row>
    <row r="89" ht="75.75" customHeight="1">
      <c r="A89" s="79"/>
    </row>
    <row r="90" ht="75.75" customHeight="1">
      <c r="A90" s="79"/>
    </row>
    <row r="91" ht="75.75" customHeight="1">
      <c r="A91" s="79"/>
    </row>
    <row r="92" ht="75.75" customHeight="1">
      <c r="A92" s="79"/>
    </row>
    <row r="93" ht="75.75" customHeight="1">
      <c r="A93" s="79"/>
    </row>
    <row r="94" ht="75.75" customHeight="1">
      <c r="A94" s="79"/>
    </row>
    <row r="95" ht="75.75" customHeight="1">
      <c r="A95" s="79"/>
    </row>
    <row r="96" ht="75.75" customHeight="1">
      <c r="A96" s="79"/>
    </row>
    <row r="97" ht="75.75" customHeight="1">
      <c r="A97" s="79"/>
    </row>
    <row r="98" ht="75.75" customHeight="1">
      <c r="A98" s="79"/>
    </row>
    <row r="99" ht="75.75" customHeight="1">
      <c r="A99" s="79"/>
    </row>
    <row r="100" ht="75.75" customHeight="1">
      <c r="A100" s="79"/>
    </row>
    <row r="101" ht="75.75" customHeight="1">
      <c r="A101" s="79"/>
    </row>
    <row r="102" ht="75.75" customHeight="1">
      <c r="A102" s="79"/>
    </row>
    <row r="103" ht="75.75" customHeight="1">
      <c r="A103" s="79"/>
    </row>
    <row r="104" ht="75.75" customHeight="1">
      <c r="A104" s="79"/>
    </row>
    <row r="105" ht="75.75" customHeight="1">
      <c r="A105" s="79"/>
    </row>
    <row r="106" ht="75.75" customHeight="1">
      <c r="A106" s="79"/>
    </row>
    <row r="107" ht="75.75" customHeight="1">
      <c r="A107" s="79"/>
    </row>
    <row r="108" ht="75.75" customHeight="1">
      <c r="A108" s="79"/>
    </row>
    <row r="109" ht="75.75" customHeight="1">
      <c r="A109" s="79"/>
    </row>
    <row r="110" ht="75.75" customHeight="1">
      <c r="A110" s="79"/>
    </row>
    <row r="111" ht="75.75" customHeight="1">
      <c r="A111" s="79"/>
    </row>
    <row r="112" ht="75.75" customHeight="1">
      <c r="A112" s="79"/>
    </row>
    <row r="113" ht="75.75" customHeight="1">
      <c r="A113" s="79"/>
    </row>
    <row r="114" ht="75.75" customHeight="1">
      <c r="A114" s="79"/>
    </row>
    <row r="115" ht="75.75" customHeight="1">
      <c r="A115" s="79"/>
    </row>
    <row r="116" ht="75.75" customHeight="1">
      <c r="A116" s="79"/>
    </row>
    <row r="117" ht="75.75" customHeight="1">
      <c r="A117" s="79"/>
    </row>
    <row r="118" ht="75.75" customHeight="1">
      <c r="A118" s="79"/>
    </row>
    <row r="119" ht="75.75" customHeight="1">
      <c r="A119" s="79"/>
    </row>
    <row r="120" ht="75.75" customHeight="1">
      <c r="A120" s="79"/>
    </row>
    <row r="121" ht="75.75" customHeight="1">
      <c r="A121" s="79"/>
    </row>
    <row r="122" ht="75.75" customHeight="1">
      <c r="A122" s="79"/>
    </row>
    <row r="123" ht="75.75" customHeight="1">
      <c r="A123" s="79"/>
    </row>
    <row r="124" ht="75.75" customHeight="1">
      <c r="A124" s="79"/>
    </row>
    <row r="125" ht="75.75" customHeight="1">
      <c r="A125" s="79"/>
    </row>
    <row r="126" ht="75.75" customHeight="1">
      <c r="A126" s="79"/>
    </row>
    <row r="127" ht="75.75" customHeight="1">
      <c r="A127" s="79"/>
    </row>
    <row r="128" ht="75.75" customHeight="1">
      <c r="A128" s="79"/>
    </row>
    <row r="129" ht="75.75" customHeight="1">
      <c r="A129" s="79"/>
    </row>
    <row r="130" ht="75.75" customHeight="1">
      <c r="A130" s="79"/>
    </row>
    <row r="131" ht="75.75" customHeight="1">
      <c r="A131" s="79"/>
    </row>
    <row r="132" ht="75.75" customHeight="1">
      <c r="A132" s="79"/>
    </row>
    <row r="133" ht="75.75" customHeight="1">
      <c r="A133" s="79"/>
    </row>
    <row r="134" ht="75.75" customHeight="1">
      <c r="A134" s="79"/>
    </row>
    <row r="135" ht="75.75" customHeight="1">
      <c r="A135" s="79"/>
    </row>
    <row r="136" ht="75.75" customHeight="1">
      <c r="A136" s="79"/>
    </row>
    <row r="137" ht="75.75" customHeight="1">
      <c r="A137" s="79"/>
    </row>
    <row r="138" ht="75.75" customHeight="1">
      <c r="A138" s="79"/>
    </row>
    <row r="139" ht="75.75" customHeight="1">
      <c r="A139" s="79"/>
    </row>
    <row r="140" ht="75.75" customHeight="1">
      <c r="A140" s="79"/>
    </row>
    <row r="141" ht="75.75" customHeight="1">
      <c r="A141" s="79"/>
    </row>
    <row r="142" ht="75.75" customHeight="1">
      <c r="A142" s="79"/>
    </row>
    <row r="143" ht="75.75" customHeight="1">
      <c r="A143" s="79"/>
    </row>
    <row r="144" ht="75.75" customHeight="1">
      <c r="A144" s="79"/>
    </row>
    <row r="145" ht="75.75" customHeight="1">
      <c r="A145" s="79"/>
    </row>
    <row r="146" ht="75.75" customHeight="1">
      <c r="A146" s="79"/>
    </row>
    <row r="147" ht="75.75" customHeight="1">
      <c r="A147" s="79"/>
    </row>
    <row r="148" ht="75.75" customHeight="1">
      <c r="A148" s="79"/>
    </row>
    <row r="149" ht="75.75" customHeight="1">
      <c r="A149" s="79"/>
    </row>
    <row r="150" ht="75.75" customHeight="1">
      <c r="A150" s="79"/>
    </row>
    <row r="151" ht="75.75" customHeight="1">
      <c r="A151" s="79"/>
    </row>
    <row r="152" ht="75.75" customHeight="1">
      <c r="A152" s="79"/>
    </row>
    <row r="153" ht="75.75" customHeight="1">
      <c r="A153" s="79"/>
    </row>
    <row r="154" ht="75.75" customHeight="1">
      <c r="A154" s="79"/>
    </row>
    <row r="155" ht="75.75" customHeight="1">
      <c r="A155" s="79"/>
    </row>
    <row r="156" ht="75.75" customHeight="1">
      <c r="A156" s="79"/>
    </row>
    <row r="157" ht="75.75" customHeight="1">
      <c r="A157" s="79"/>
    </row>
    <row r="158" ht="75.75" customHeight="1">
      <c r="A158" s="79"/>
    </row>
    <row r="159" ht="75.75" customHeight="1">
      <c r="A159" s="79"/>
    </row>
    <row r="160" ht="75.75" customHeight="1">
      <c r="A160" s="79"/>
    </row>
    <row r="161" ht="75.75" customHeight="1">
      <c r="A161" s="79"/>
    </row>
    <row r="162" ht="75.75" customHeight="1">
      <c r="A162" s="79"/>
    </row>
    <row r="163" ht="75.75" customHeight="1">
      <c r="A163" s="79"/>
    </row>
    <row r="164" ht="75.75" customHeight="1">
      <c r="A164" s="79"/>
    </row>
    <row r="165" ht="75.75" customHeight="1">
      <c r="A165" s="79"/>
    </row>
    <row r="166" ht="75.75" customHeight="1">
      <c r="A166" s="79"/>
    </row>
    <row r="167" ht="75.75" customHeight="1">
      <c r="A167" s="79"/>
    </row>
    <row r="168" ht="75.75" customHeight="1">
      <c r="A168" s="79"/>
    </row>
    <row r="169" ht="75.75" customHeight="1">
      <c r="A169" s="79"/>
    </row>
    <row r="170" ht="75.75" customHeight="1">
      <c r="A170" s="79"/>
    </row>
    <row r="171" ht="75.75" customHeight="1">
      <c r="A171" s="79"/>
    </row>
    <row r="172" ht="75.75" customHeight="1">
      <c r="A172" s="79"/>
    </row>
    <row r="173" ht="75.75" customHeight="1">
      <c r="A173" s="79"/>
    </row>
    <row r="174" ht="75.75" customHeight="1">
      <c r="A174" s="79"/>
    </row>
    <row r="175" ht="75.75" customHeight="1">
      <c r="A175" s="79"/>
    </row>
    <row r="176" ht="75.75" customHeight="1">
      <c r="A176" s="79"/>
    </row>
    <row r="177" ht="75.75" customHeight="1">
      <c r="A177" s="79"/>
    </row>
    <row r="178" ht="75.75" customHeight="1">
      <c r="A178" s="79"/>
    </row>
    <row r="179" ht="75.75" customHeight="1">
      <c r="A179" s="79"/>
    </row>
    <row r="180" ht="75.75" customHeight="1">
      <c r="A180" s="79"/>
    </row>
    <row r="181" ht="75.75" customHeight="1">
      <c r="A181" s="79"/>
    </row>
    <row r="182" ht="75.75" customHeight="1">
      <c r="A182" s="79"/>
    </row>
    <row r="183" ht="75.75" customHeight="1">
      <c r="A183" s="79"/>
    </row>
    <row r="184" ht="75.75" customHeight="1">
      <c r="A184" s="79"/>
    </row>
    <row r="185" ht="75.75" customHeight="1">
      <c r="A185" s="79"/>
    </row>
    <row r="186" ht="75.75" customHeight="1">
      <c r="A186" s="79"/>
    </row>
    <row r="187" ht="75.75" customHeight="1">
      <c r="A187" s="79"/>
    </row>
    <row r="188" ht="75.75" customHeight="1">
      <c r="A188" s="79"/>
    </row>
    <row r="189" ht="75.75" customHeight="1">
      <c r="A189" s="79"/>
    </row>
    <row r="190" ht="75.75" customHeight="1">
      <c r="A190" s="79"/>
    </row>
    <row r="191" ht="75.75" customHeight="1">
      <c r="A191" s="79"/>
    </row>
    <row r="192" ht="75.75" customHeight="1">
      <c r="A192" s="79"/>
    </row>
    <row r="193" ht="75.75" customHeight="1">
      <c r="A193" s="79"/>
    </row>
    <row r="194" ht="75.75" customHeight="1">
      <c r="A194" s="79"/>
    </row>
    <row r="195" ht="75.75" customHeight="1">
      <c r="A195" s="79"/>
    </row>
    <row r="196" ht="75.75" customHeight="1">
      <c r="A196" s="79"/>
    </row>
    <row r="197" ht="75.75" customHeight="1">
      <c r="A197" s="79"/>
    </row>
    <row r="198" ht="75.75" customHeight="1">
      <c r="A198" s="79"/>
    </row>
    <row r="199" ht="75.75" customHeight="1">
      <c r="A199" s="79"/>
    </row>
    <row r="200" ht="75.75" customHeight="1">
      <c r="A200" s="79"/>
    </row>
    <row r="201" ht="75.75" customHeight="1">
      <c r="A201" s="79"/>
    </row>
    <row r="202" ht="75.75" customHeight="1">
      <c r="A202" s="79"/>
    </row>
    <row r="203" ht="75.75" customHeight="1">
      <c r="A203" s="79"/>
    </row>
    <row r="204" ht="75.75" customHeight="1">
      <c r="A204" s="79"/>
    </row>
    <row r="205" ht="75.75" customHeight="1">
      <c r="A205" s="79"/>
    </row>
    <row r="206" ht="75.75" customHeight="1">
      <c r="A206" s="79"/>
    </row>
    <row r="207" ht="75.75" customHeight="1">
      <c r="A207" s="79"/>
    </row>
    <row r="208" ht="75.75" customHeight="1">
      <c r="A208" s="79"/>
    </row>
    <row r="209" ht="75.75" customHeight="1">
      <c r="A209" s="79"/>
    </row>
    <row r="210" ht="75.75" customHeight="1">
      <c r="A210" s="79"/>
    </row>
    <row r="211" ht="75.75" customHeight="1">
      <c r="A211" s="79"/>
    </row>
    <row r="212" ht="75.75" customHeight="1">
      <c r="A212" s="79"/>
    </row>
    <row r="213" ht="75.75" customHeight="1">
      <c r="A213" s="79"/>
    </row>
    <row r="214" ht="75.75" customHeight="1">
      <c r="A214" s="79"/>
    </row>
    <row r="215" ht="75.75" customHeight="1">
      <c r="A215" s="79"/>
    </row>
    <row r="216" ht="75.75" customHeight="1">
      <c r="A216" s="79"/>
    </row>
    <row r="217" ht="75.75" customHeight="1">
      <c r="A217" s="79"/>
    </row>
    <row r="218" ht="75.75" customHeight="1">
      <c r="A218" s="79"/>
    </row>
    <row r="219" ht="75.75" customHeight="1">
      <c r="A219" s="79"/>
    </row>
    <row r="220" ht="75.75" customHeight="1">
      <c r="A220" s="7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15748031496062992" footer="0.0" header="0.0" left="0.11811023622047245" right="0.11811023622047245" top="0.15748031496062992"/>
  <pageSetup paperSize="9" orientation="portrait"/>
  <drawing r:id="rId1"/>
</worksheet>
</file>